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4940" windowHeight="8688" activeTab="0"/>
  </bookViews>
  <sheets>
    <sheet name="groei" sheetId="1" r:id="rId1"/>
    <sheet name="Exp" sheetId="2" r:id="rId2"/>
    <sheet name="grafieken" sheetId="3" r:id="rId3"/>
    <sheet name="Rij A" sheetId="4" r:id="rId4"/>
    <sheet name="Rij B" sheetId="5" r:id="rId5"/>
  </sheets>
  <definedNames/>
  <calcPr fullCalcOnLoad="1"/>
</workbook>
</file>

<file path=xl/sharedStrings.xml><?xml version="1.0" encoding="utf-8"?>
<sst xmlns="http://schemas.openxmlformats.org/spreadsheetml/2006/main" count="660" uniqueCount="454">
  <si>
    <t>a</t>
  </si>
  <si>
    <t>b</t>
  </si>
  <si>
    <t>c</t>
  </si>
  <si>
    <t>p</t>
  </si>
  <si>
    <t>g</t>
  </si>
  <si>
    <t>b=4</t>
  </si>
  <si>
    <t>b=1</t>
  </si>
  <si>
    <t>1&lt;a</t>
  </si>
  <si>
    <t>g groter</t>
  </si>
  <si>
    <t>0&lt; p</t>
  </si>
  <si>
    <t>g &lt; 1</t>
  </si>
  <si>
    <t>y= ax^2 + bx+c</t>
  </si>
  <si>
    <t>a=1,b=c=0</t>
  </si>
  <si>
    <t>c&gt;0</t>
  </si>
  <si>
    <t>b&gt;0 c&gt;0</t>
  </si>
  <si>
    <t>b&lt;0 c&gt;0</t>
  </si>
  <si>
    <t>a=-1</t>
  </si>
  <si>
    <t>a=-1 c&gt;0</t>
  </si>
  <si>
    <t>a=-1 b&gt;0 c&gt;0</t>
  </si>
  <si>
    <t>a=-1 b&lt;0 c&gt;0</t>
  </si>
  <si>
    <t>log y = log (ax^2+bx+c)</t>
  </si>
  <si>
    <t>Lineair:</t>
  </si>
  <si>
    <t>Soorten Groei (afname = negatieve groei)</t>
  </si>
  <si>
    <r>
      <t xml:space="preserve">Toename </t>
    </r>
    <r>
      <rPr>
        <b/>
        <u val="single"/>
        <sz val="10"/>
        <rFont val="Arial"/>
        <family val="2"/>
      </rPr>
      <t>per tijdseenheid</t>
    </r>
  </si>
  <si>
    <t>Formule</t>
  </si>
  <si>
    <t>Afname</t>
  </si>
  <si>
    <t>Gelijk</t>
  </si>
  <si>
    <t>a en g zijn constant (elke tijdseenheid hetzelfde)</t>
  </si>
  <si>
    <t>b is de beginwaarde voor t=0</t>
  </si>
  <si>
    <t>Lineair</t>
  </si>
  <si>
    <t>b = y1-a*x1 en ook b = y2-a*x2</t>
  </si>
  <si>
    <t>y2 = b * g^x2</t>
  </si>
  <si>
    <t>y1 = b * g^x1</t>
  </si>
  <si>
    <t>y2 / y1 = g^(x2-x1)</t>
  </si>
  <si>
    <t>g = ( y2 / y1) ^ { 1 / (x2-x1)}</t>
  </si>
  <si>
    <t>b = y1 / g^x1 = y2/ g^x2</t>
  </si>
  <si>
    <t xml:space="preserve">b = y1   (= y2/(y2/y1)) </t>
  </si>
  <si>
    <t>Exponentieel</t>
  </si>
  <si>
    <t xml:space="preserve">      waarna begin b</t>
  </si>
  <si>
    <t>Als je y2= y(x2) en y1=y(x1) weet kun je de coefficienten en g als volgt berekenen:</t>
  </si>
  <si>
    <r>
      <t xml:space="preserve">Voor t mag je een andere letter schrijven zoasl x ( met b.v. (x </t>
    </r>
    <r>
      <rPr>
        <sz val="10"/>
        <rFont val="Arial"/>
        <family val="2"/>
      </rPr>
      <t>є</t>
    </r>
    <r>
      <rPr>
        <sz val="10"/>
        <rFont val="Arial"/>
        <family val="0"/>
      </rPr>
      <t xml:space="preserve"> |R)) of n (met b.v. (n </t>
    </r>
    <r>
      <rPr>
        <sz val="10"/>
        <rFont val="Arial"/>
        <family val="2"/>
      </rPr>
      <t>є</t>
    </r>
    <r>
      <rPr>
        <sz val="10"/>
        <rFont val="Arial"/>
        <family val="0"/>
      </rPr>
      <t xml:space="preserve"> |N))</t>
    </r>
  </si>
  <si>
    <t xml:space="preserve">Voor g mag je ook p, q, etc. schrijven </t>
  </si>
  <si>
    <t>Bij gegeven getallen eerst kijken naar de toename per tijdseenheid</t>
  </si>
  <si>
    <t>van beide</t>
  </si>
  <si>
    <t>Anders geen</t>
  </si>
  <si>
    <t>a = (y2 -y1) / (x2-x1) (Let op teken voor a)</t>
  </si>
  <si>
    <t xml:space="preserve">      Delen geeft</t>
  </si>
  <si>
    <t>g uit groei tussen</t>
  </si>
  <si>
    <t>de (x2-x1)-de machtswortel uit y2/y1</t>
  </si>
  <si>
    <t>Bij x2-x1 = x4-x3 moet y2-y1 = y4-y3 zijn</t>
  </si>
  <si>
    <t>als x1=0  (en x2 =1)</t>
  </si>
  <si>
    <r>
      <t xml:space="preserve">Exponentieel:  </t>
    </r>
    <r>
      <rPr>
        <sz val="10"/>
        <rFont val="Arial"/>
        <family val="2"/>
      </rPr>
      <t>Steeds met</t>
    </r>
    <r>
      <rPr>
        <b/>
        <sz val="10"/>
        <rFont val="Arial"/>
        <family val="2"/>
      </rPr>
      <t xml:space="preserve"> g vermenigvuldigen</t>
    </r>
  </si>
  <si>
    <r>
      <t xml:space="preserve">        </t>
    </r>
    <r>
      <rPr>
        <sz val="10"/>
        <rFont val="Arial"/>
        <family val="2"/>
      </rPr>
      <t xml:space="preserve">Steeds       </t>
    </r>
    <r>
      <rPr>
        <b/>
        <sz val="10"/>
        <rFont val="Arial"/>
        <family val="2"/>
      </rPr>
      <t>a optellen</t>
    </r>
  </si>
  <si>
    <t xml:space="preserve">Toename </t>
  </si>
  <si>
    <t>Groei</t>
  </si>
  <si>
    <t xml:space="preserve">Verval </t>
  </si>
  <si>
    <t>blijvend</t>
  </si>
  <si>
    <t xml:space="preserve">y2/y1 = y4/y3 voor alle combinaties van waarden </t>
  </si>
  <si>
    <t xml:space="preserve">Als x2-x1 = x4-x3 moet (bij goede benadering) </t>
  </si>
  <si>
    <t xml:space="preserve">Bij (bijna) gelijke of constant toename per tijdseenheid dan lineair </t>
  </si>
  <si>
    <t>Is de toename (bijna) steeds een gelijke groeifactor g dan exponentieel</t>
  </si>
  <si>
    <t>g = y1 /y0</t>
  </si>
  <si>
    <t>Verdubbelingstijd</t>
  </si>
  <si>
    <t>Halveringstijd</t>
  </si>
  <si>
    <r>
      <t xml:space="preserve">De tijd waarin de begin waarde is verdubbeld, oftewel waarvoor </t>
    </r>
    <r>
      <rPr>
        <b/>
        <sz val="10"/>
        <rFont val="Arial"/>
        <family val="2"/>
      </rPr>
      <t>g^t=2</t>
    </r>
  </si>
  <si>
    <r>
      <t xml:space="preserve">De tijd waarin de begin waarde is gehalveerd, oftewel waarvoor </t>
    </r>
    <r>
      <rPr>
        <b/>
        <sz val="10"/>
        <rFont val="Arial"/>
        <family val="2"/>
      </rPr>
      <t>g^t=0,5</t>
    </r>
  </si>
  <si>
    <t xml:space="preserve">   g = y2 / y1</t>
  </si>
  <si>
    <r>
      <t xml:space="preserve">y = b * </t>
    </r>
    <r>
      <rPr>
        <b/>
        <sz val="10"/>
        <rFont val="Arial"/>
        <family val="2"/>
      </rPr>
      <t>g^t       g&gt;1        g&lt;1          g=1</t>
    </r>
  </si>
  <si>
    <r>
      <t xml:space="preserve">y = </t>
    </r>
    <r>
      <rPr>
        <b/>
        <sz val="10"/>
        <rFont val="Arial"/>
        <family val="2"/>
      </rPr>
      <t>a * t</t>
    </r>
    <r>
      <rPr>
        <sz val="10"/>
        <rFont val="Arial"/>
        <family val="2"/>
      </rPr>
      <t xml:space="preserve"> + b     </t>
    </r>
    <r>
      <rPr>
        <b/>
        <sz val="10"/>
        <rFont val="Arial"/>
        <family val="2"/>
      </rPr>
      <t>a&gt;0        a&lt;0          a=0</t>
    </r>
  </si>
  <si>
    <r>
      <t xml:space="preserve">0 en 1 </t>
    </r>
    <r>
      <rPr>
        <sz val="10"/>
        <rFont val="Arial"/>
        <family val="0"/>
      </rPr>
      <t>tijdseenheid</t>
    </r>
  </si>
  <si>
    <t xml:space="preserve">      groeifactor   g</t>
  </si>
  <si>
    <r>
      <t>Bij exponentieel zit</t>
    </r>
    <r>
      <rPr>
        <b/>
        <sz val="10"/>
        <rFont val="Arial"/>
        <family val="2"/>
      </rPr>
      <t xml:space="preserve"> t </t>
    </r>
    <r>
      <rPr>
        <sz val="10"/>
        <rFont val="Arial"/>
        <family val="2"/>
      </rPr>
      <t>in de</t>
    </r>
    <r>
      <rPr>
        <b/>
        <sz val="10"/>
        <rFont val="Arial"/>
        <family val="2"/>
      </rPr>
      <t xml:space="preserve"> exponent </t>
    </r>
    <r>
      <rPr>
        <sz val="10"/>
        <rFont val="Arial"/>
        <family val="0"/>
      </rPr>
      <t>van g</t>
    </r>
  </si>
  <si>
    <r>
      <t xml:space="preserve">g = groeifactor </t>
    </r>
    <r>
      <rPr>
        <sz val="10"/>
        <rFont val="Arial"/>
        <family val="2"/>
      </rPr>
      <t>(per tijdseenheid)</t>
    </r>
  </si>
  <si>
    <r>
      <t xml:space="preserve">Totale groeifactor   = (y2-y1) / y1  </t>
    </r>
    <r>
      <rPr>
        <b/>
        <sz val="12"/>
        <rFont val="Arial"/>
        <family val="2"/>
      </rPr>
      <t>≠</t>
    </r>
    <r>
      <rPr>
        <b/>
        <sz val="10"/>
        <rFont val="Arial"/>
        <family val="2"/>
      </rPr>
      <t xml:space="preserve">  g</t>
    </r>
  </si>
  <si>
    <t>y =a+ b*g^(x-c)/d</t>
  </si>
  <si>
    <t>0&lt; c</t>
  </si>
  <si>
    <t>1&lt;d</t>
  </si>
  <si>
    <t>g  grondtal &gt;=0</t>
  </si>
  <si>
    <t xml:space="preserve">   omlaag</t>
  </si>
  <si>
    <t xml:space="preserve">   y onder a</t>
  </si>
  <si>
    <t xml:space="preserve">   spiegel y as</t>
  </si>
  <si>
    <t xml:space="preserve">        y = a is horizontale assymptoot</t>
  </si>
  <si>
    <t>a, b, g , c  en d &gt;=0</t>
  </si>
  <si>
    <t>Effect</t>
  </si>
  <si>
    <t>a  translatie (0,a)  (omhoog)</t>
  </si>
  <si>
    <t>c  translatie (c,0)  (naar rechts)</t>
  </si>
  <si>
    <r>
      <t xml:space="preserve">        </t>
    </r>
    <r>
      <rPr>
        <b/>
        <u val="single"/>
        <sz val="10"/>
        <rFont val="Arial"/>
        <family val="2"/>
      </rPr>
      <t>Opmerkingen</t>
    </r>
  </si>
  <si>
    <r>
      <t xml:space="preserve">   </t>
    </r>
    <r>
      <rPr>
        <b/>
        <u val="single"/>
        <sz val="10"/>
        <rFont val="Arial"/>
        <family val="2"/>
      </rPr>
      <t>Als</t>
    </r>
    <r>
      <rPr>
        <b/>
        <u val="single"/>
        <sz val="12"/>
        <rFont val="Arial"/>
        <family val="2"/>
      </rPr>
      <t xml:space="preserve"> -       </t>
    </r>
  </si>
  <si>
    <t>b, g , c en d &gt;0</t>
  </si>
  <si>
    <t xml:space="preserve">   naar links</t>
  </si>
  <si>
    <t>Logaritmen</t>
  </si>
  <si>
    <t>Uit y(x) = a*x volgt x(y)= y/a</t>
  </si>
  <si>
    <t>Deze laatse geeft dus een lijn met x als functie van y</t>
  </si>
  <si>
    <r>
      <t xml:space="preserve">De functie nadat x en verwisselt zijn noemt men de </t>
    </r>
    <r>
      <rPr>
        <b/>
        <sz val="10"/>
        <rFont val="Arial"/>
        <family val="2"/>
      </rPr>
      <t>inverse functie</t>
    </r>
  </si>
  <si>
    <t>We willen nu deze zelfde lijn uitdrukken in y als functie van x</t>
  </si>
  <si>
    <r>
      <t xml:space="preserve">Daarvoor mag je in de laatste functie alle </t>
    </r>
    <r>
      <rPr>
        <b/>
        <sz val="10"/>
        <rFont val="Arial"/>
        <family val="2"/>
      </rPr>
      <t>x en y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verwisselen</t>
    </r>
  </si>
  <si>
    <r>
      <t>Inverse functie</t>
    </r>
    <r>
      <rPr>
        <sz val="10"/>
        <rFont val="Arial"/>
        <family val="0"/>
      </rPr>
      <t xml:space="preserve"> (voorbeeld voor lineaire lijn)</t>
    </r>
  </si>
  <si>
    <r>
      <t xml:space="preserve">Bij </t>
    </r>
    <r>
      <rPr>
        <b/>
        <sz val="10"/>
        <rFont val="Arial"/>
        <family val="2"/>
      </rPr>
      <t>exponentiele functies</t>
    </r>
    <r>
      <rPr>
        <sz val="10"/>
        <rFont val="Arial"/>
        <family val="0"/>
      </rPr>
      <t xml:space="preserve"> werkt men met de </t>
    </r>
    <r>
      <rPr>
        <b/>
        <sz val="10"/>
        <rFont val="Arial"/>
        <family val="2"/>
      </rPr>
      <t>inverse functie</t>
    </r>
    <r>
      <rPr>
        <sz val="10"/>
        <rFont val="Arial"/>
        <family val="0"/>
      </rPr>
      <t xml:space="preserve"> die </t>
    </r>
    <r>
      <rPr>
        <b/>
        <sz val="10"/>
        <rFont val="Arial"/>
        <family val="2"/>
      </rPr>
      <t>logaritmen</t>
    </r>
    <r>
      <rPr>
        <sz val="10"/>
        <rFont val="Arial"/>
        <family val="0"/>
      </rPr>
      <t xml:space="preserve"> wordt genoemd</t>
    </r>
  </si>
  <si>
    <r>
      <t xml:space="preserve">Hierin wordt </t>
    </r>
    <r>
      <rPr>
        <b/>
        <sz val="10"/>
        <rFont val="Arial"/>
        <family val="2"/>
      </rPr>
      <t xml:space="preserve">g </t>
    </r>
    <r>
      <rPr>
        <sz val="10"/>
        <rFont val="Arial"/>
        <family val="0"/>
      </rPr>
      <t xml:space="preserve">het </t>
    </r>
    <r>
      <rPr>
        <b/>
        <sz val="10"/>
        <rFont val="Arial"/>
        <family val="2"/>
      </rPr>
      <t>grondtal</t>
    </r>
    <r>
      <rPr>
        <sz val="10"/>
        <rFont val="Arial"/>
        <family val="0"/>
      </rPr>
      <t xml:space="preserve"> genoemd en wordt </t>
    </r>
    <r>
      <rPr>
        <b/>
        <sz val="10"/>
        <rFont val="Arial"/>
        <family val="2"/>
      </rPr>
      <t>links van log en iets hoger</t>
    </r>
    <r>
      <rPr>
        <sz val="10"/>
        <rFont val="Arial"/>
        <family val="0"/>
      </rPr>
      <t xml:space="preserve"> geschreven</t>
    </r>
  </si>
  <si>
    <t>Wordt ook wel met pijlen aangegeven</t>
  </si>
  <si>
    <t>Voorbeelden:   log 16</t>
  </si>
  <si>
    <t>= 2 want 4^2 =16</t>
  </si>
  <si>
    <t>Er zijn relaties tussen exponentiele functies en hun inverse functie, c.q. de logaritmen van die functies</t>
  </si>
  <si>
    <t>Die relaties zijn vastgelegd in rekenregels die wij nu gaan ondekken en leren</t>
  </si>
  <si>
    <t>log x = y</t>
  </si>
  <si>
    <t>Men zegt:</t>
  </si>
  <si>
    <t>y =   log x  is de inverse functie van y = g^x</t>
  </si>
  <si>
    <t>Of:</t>
  </si>
  <si>
    <t xml:space="preserve">   log x = y betekent g^y = x</t>
  </si>
  <si>
    <t>(er staat   log  i.p.v.  g^ )</t>
  </si>
  <si>
    <t>(let op volgorde hoe geschreven)</t>
  </si>
  <si>
    <t xml:space="preserve">  g&gt;0 </t>
  </si>
  <si>
    <t>Let op:</t>
  </si>
  <si>
    <t>Evenzo is de inverse functie van y=x^n gelijk aan y=x^1/n voor x&gt;0 en n ≠ 0 (na verwisselen x en y in x=y^1/n)</t>
  </si>
  <si>
    <t xml:space="preserve">Vaak gelden er voor inverse functies bepaalde voorwaarden, verschillende domeinen en asymptoten </t>
  </si>
  <si>
    <t>g=10</t>
  </si>
  <si>
    <t>g&gt;1</t>
  </si>
  <si>
    <t>0&lt;g&lt;1</t>
  </si>
  <si>
    <r>
      <t>V</t>
    </r>
    <r>
      <rPr>
        <sz val="10"/>
        <rFont val="Arial"/>
        <family val="0"/>
      </rPr>
      <t xml:space="preserve"> a^p = a^(p/q)</t>
    </r>
  </si>
  <si>
    <t>a&gt;0</t>
  </si>
  <si>
    <t>a&gt;=0</t>
  </si>
  <si>
    <t xml:space="preserve">  g ≠ 1</t>
  </si>
  <si>
    <r>
      <t xml:space="preserve">Met </t>
    </r>
    <r>
      <rPr>
        <b/>
        <sz val="10"/>
        <rFont val="Arial"/>
        <family val="2"/>
      </rPr>
      <t>g = 10</t>
    </r>
    <r>
      <rPr>
        <sz val="10"/>
        <rFont val="Arial"/>
        <family val="0"/>
      </rPr>
      <t xml:space="preserve"> wordt     log x geschreven als </t>
    </r>
    <r>
      <rPr>
        <b/>
        <sz val="10"/>
        <rFont val="Arial"/>
        <family val="2"/>
      </rPr>
      <t>log x</t>
    </r>
    <r>
      <rPr>
        <sz val="10"/>
        <rFont val="Arial"/>
        <family val="0"/>
      </rPr>
      <t xml:space="preserve">  (als geen grondtal genoemd wordt is dit 10) </t>
    </r>
  </si>
  <si>
    <r>
      <t>g=</t>
    </r>
    <r>
      <rPr>
        <b/>
        <sz val="10"/>
        <rFont val="Arial"/>
        <family val="2"/>
      </rPr>
      <t>e</t>
    </r>
  </si>
  <si>
    <r>
      <t xml:space="preserve">Met </t>
    </r>
    <r>
      <rPr>
        <b/>
        <sz val="10"/>
        <rFont val="Arial"/>
        <family val="2"/>
      </rPr>
      <t>g = e</t>
    </r>
    <r>
      <rPr>
        <sz val="10"/>
        <rFont val="Arial"/>
        <family val="0"/>
      </rPr>
      <t xml:space="preserve"> = het natuurlijk getal e = 2,718… wordt   log x geschreven als </t>
    </r>
    <r>
      <rPr>
        <b/>
        <sz val="10"/>
        <rFont val="Arial"/>
        <family val="2"/>
      </rPr>
      <t>ln x</t>
    </r>
    <r>
      <rPr>
        <sz val="10"/>
        <rFont val="Arial"/>
        <family val="0"/>
      </rPr>
      <t xml:space="preserve">  (dus ln x =    log x) </t>
    </r>
  </si>
  <si>
    <t xml:space="preserve">      Er is geen inverse</t>
  </si>
  <si>
    <t>dit geldt voor alle g</t>
  </si>
  <si>
    <t>g≠1</t>
  </si>
  <si>
    <t>g≠0</t>
  </si>
  <si>
    <t>y&gt;0, g &lt; 0 en x is een even getal kan niet</t>
  </si>
  <si>
    <t>y&lt;0, g &lt; 0 en x is een oneven getal kan niet</t>
  </si>
  <si>
    <t xml:space="preserve">Als g = 1 is x = 1 voor alle waarden van y  </t>
  </si>
  <si>
    <t xml:space="preserve">Als g = 0 is en x≠0 is er geen enkele y die voldoet </t>
  </si>
  <si>
    <t xml:space="preserve">x&lt;0 en (g&gt;0, g≠1) kan niet omdat g^y altijd positief is   </t>
  </si>
  <si>
    <t>x=0 en (g&gt;0, g ≠1) kan niet omdat voor alle y is g^y &gt;0</t>
  </si>
  <si>
    <t>Voor y=0 is x=1 zodat   log 1 = 0</t>
  </si>
  <si>
    <t xml:space="preserve">   log a =</t>
  </si>
  <si>
    <t>De voorwaarden volgen direct uit:   log x = y betekent g^y = x</t>
  </si>
  <si>
    <t>Voor y=1 is x=g zodat   log g = 1    dit volgt ook direct uit definitie logaritmen</t>
  </si>
  <si>
    <t>Rekenregels</t>
  </si>
  <si>
    <t xml:space="preserve">Substitutie </t>
  </si>
  <si>
    <t xml:space="preserve">  van y =   log x  in x = g^y  geeft</t>
  </si>
  <si>
    <t xml:space="preserve">    g</t>
  </si>
  <si>
    <t>= x</t>
  </si>
  <si>
    <t>a^p</t>
  </si>
  <si>
    <t>a^p * b^q</t>
  </si>
  <si>
    <r>
      <t>1 /</t>
    </r>
    <r>
      <rPr>
        <sz val="12"/>
        <rFont val="Arial"/>
        <family val="2"/>
      </rPr>
      <t xml:space="preserve"> V</t>
    </r>
    <r>
      <rPr>
        <sz val="10"/>
        <rFont val="Arial"/>
        <family val="0"/>
      </rPr>
      <t xml:space="preserve"> a^p = a^( </t>
    </r>
    <r>
      <rPr>
        <b/>
        <sz val="12"/>
        <rFont val="Arial"/>
        <family val="2"/>
      </rPr>
      <t>-</t>
    </r>
    <r>
      <rPr>
        <sz val="10"/>
        <rFont val="Arial"/>
        <family val="0"/>
      </rPr>
      <t>p/q)</t>
    </r>
  </si>
  <si>
    <r>
      <t>a^p/a^q = a^(p</t>
    </r>
    <r>
      <rPr>
        <b/>
        <sz val="12"/>
        <rFont val="Arial"/>
        <family val="2"/>
      </rPr>
      <t>-</t>
    </r>
    <r>
      <rPr>
        <sz val="10"/>
        <rFont val="Arial"/>
        <family val="0"/>
      </rPr>
      <t>q)</t>
    </r>
  </si>
  <si>
    <r>
      <t>a^p/b^q = a^p * b^(</t>
    </r>
    <r>
      <rPr>
        <b/>
        <sz val="12"/>
        <rFont val="Arial"/>
        <family val="2"/>
      </rPr>
      <t>-</t>
    </r>
    <r>
      <rPr>
        <sz val="10"/>
        <rFont val="Arial"/>
        <family val="0"/>
      </rPr>
      <t>q)</t>
    </r>
  </si>
  <si>
    <t>log y =</t>
  </si>
  <si>
    <t>p * log a</t>
  </si>
  <si>
    <t>a^p * a^q = a^(p+q)</t>
  </si>
  <si>
    <t xml:space="preserve">(p+q) * log a </t>
  </si>
  <si>
    <t>p * log a + q * log b</t>
  </si>
  <si>
    <t>p * (log a + log b)</t>
  </si>
  <si>
    <r>
      <t>1/a^q = a^(</t>
    </r>
    <r>
      <rPr>
        <b/>
        <sz val="12"/>
        <rFont val="Arial"/>
        <family val="2"/>
      </rPr>
      <t>-</t>
    </r>
    <r>
      <rPr>
        <sz val="10"/>
        <rFont val="Arial"/>
        <family val="2"/>
      </rPr>
      <t>q</t>
    </r>
    <r>
      <rPr>
        <sz val="10"/>
        <rFont val="Arial"/>
        <family val="0"/>
      </rPr>
      <t>)</t>
    </r>
  </si>
  <si>
    <r>
      <t>-</t>
    </r>
    <r>
      <rPr>
        <sz val="10"/>
        <rFont val="Arial"/>
        <family val="0"/>
      </rPr>
      <t xml:space="preserve"> q * log a</t>
    </r>
  </si>
  <si>
    <t>(p-q) * log a</t>
  </si>
  <si>
    <r>
      <t xml:space="preserve">p * log a </t>
    </r>
    <r>
      <rPr>
        <b/>
        <sz val="12"/>
        <rFont val="Arial"/>
        <family val="2"/>
      </rPr>
      <t xml:space="preserve">- </t>
    </r>
    <r>
      <rPr>
        <sz val="10"/>
        <rFont val="Arial"/>
        <family val="0"/>
      </rPr>
      <t>q *log b</t>
    </r>
  </si>
  <si>
    <t>(p/q) * log a</t>
  </si>
  <si>
    <t>Opmerkingen</t>
  </si>
  <si>
    <t>a ≠ 0</t>
  </si>
  <si>
    <t>b ≠ 0</t>
  </si>
  <si>
    <t>(ab) ^p = a^p * b^p</t>
  </si>
  <si>
    <r>
      <t>-</t>
    </r>
    <r>
      <rPr>
        <sz val="10"/>
        <rFont val="Arial"/>
        <family val="0"/>
      </rPr>
      <t xml:space="preserve"> (p/q) * log a</t>
    </r>
  </si>
  <si>
    <t>a&gt;0 , b&gt;0</t>
  </si>
  <si>
    <t>Domein</t>
  </si>
  <si>
    <t>Domeinen</t>
  </si>
  <si>
    <t>a^A = a^B       A=B</t>
  </si>
  <si>
    <t xml:space="preserve">   log g  *   log a =   log a</t>
  </si>
  <si>
    <t xml:space="preserve">Dan geldt ook: </t>
  </si>
  <si>
    <t xml:space="preserve">   log g  *   log a = </t>
  </si>
  <si>
    <r>
      <t xml:space="preserve"> log a = </t>
    </r>
    <r>
      <rPr>
        <sz val="12"/>
        <rFont val="Arial"/>
        <family val="2"/>
      </rPr>
      <t>a</t>
    </r>
  </si>
  <si>
    <t xml:space="preserve">     g in het midden</t>
  </si>
  <si>
    <t>p boven elkaar</t>
  </si>
  <si>
    <t xml:space="preserve">        log a =</t>
  </si>
  <si>
    <t xml:space="preserve"> </t>
  </si>
  <si>
    <t xml:space="preserve">       met p=10 en g wordt p</t>
  </si>
  <si>
    <t>Logaritmen  = log y</t>
  </si>
  <si>
    <t>a^0 = 1</t>
  </si>
  <si>
    <t>a^n = a</t>
  </si>
  <si>
    <t xml:space="preserve">   n*log a</t>
  </si>
  <si>
    <t xml:space="preserve"> = 0</t>
  </si>
  <si>
    <t xml:space="preserve">   0*log a </t>
  </si>
  <si>
    <t>bij a = 10 is log 10^n = n</t>
  </si>
  <si>
    <t>log y = exponent * log a</t>
  </si>
  <si>
    <t xml:space="preserve">       10^-4</t>
  </si>
  <si>
    <t xml:space="preserve">       10^-3</t>
  </si>
  <si>
    <t xml:space="preserve">       10^-2</t>
  </si>
  <si>
    <t xml:space="preserve">       10^-1</t>
  </si>
  <si>
    <t xml:space="preserve">         10^-0</t>
  </si>
  <si>
    <t xml:space="preserve">        10^1</t>
  </si>
  <si>
    <t xml:space="preserve">        10^2</t>
  </si>
  <si>
    <t xml:space="preserve">        10^3</t>
  </si>
  <si>
    <t xml:space="preserve">        10^4</t>
  </si>
  <si>
    <t>macht 10</t>
  </si>
  <si>
    <t xml:space="preserve">         y =</t>
  </si>
  <si>
    <t xml:space="preserve">    log y =</t>
  </si>
  <si>
    <t>Exponentiele functie y = a+ b ^ (x-c/d )</t>
  </si>
  <si>
    <t>Merk op dat bij de inverse functie g ≠ 1 moest zijn, maar dat bij het nemen van log y wel g = 1 mag zijn</t>
  </si>
  <si>
    <t xml:space="preserve">Vervolgens kun je een exponentiele formule opstellen die de waarnemingen goed benadert </t>
  </si>
  <si>
    <t>Machten c.q. Exponenten</t>
  </si>
  <si>
    <t xml:space="preserve">   log (x-p) + q     y gaat q omhoog en asymptoot is x=p</t>
  </si>
  <si>
    <t>breuk betekent q machts wortel</t>
  </si>
  <si>
    <t>y =</t>
  </si>
  <si>
    <t xml:space="preserve"> als x2 = x1+1</t>
  </si>
  <si>
    <t>g uit totale groei tussen x1 en x2 is dus</t>
  </si>
  <si>
    <t>De volgende 2 grafieken tonen log Y als functie van x op dubbel lineaire schaal, en op logaritmisch-lineaire schaal</t>
  </si>
  <si>
    <r>
      <t xml:space="preserve">Men spreekt dan van </t>
    </r>
    <r>
      <rPr>
        <b/>
        <sz val="10"/>
        <rFont val="Arial"/>
        <family val="2"/>
      </rPr>
      <t xml:space="preserve">het nemen van de logaritmen van y </t>
    </r>
    <r>
      <rPr>
        <sz val="10"/>
        <rFont val="Arial"/>
        <family val="0"/>
      </rPr>
      <t xml:space="preserve"> (x en y worden feitelijk terugverwisseld) </t>
    </r>
  </si>
  <si>
    <t xml:space="preserve">  log a^n = n *   log a</t>
  </si>
  <si>
    <t>Rekenregels bij exponenten, machten en logaritmen</t>
  </si>
  <si>
    <r>
      <t xml:space="preserve">a^p 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 xml:space="preserve"> b^q</t>
    </r>
  </si>
  <si>
    <r>
      <t xml:space="preserve">log (a^p 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 xml:space="preserve"> b^q)</t>
    </r>
  </si>
  <si>
    <t>exponenten zijn gelijk</t>
  </si>
  <si>
    <r>
      <t>log (a</t>
    </r>
    <r>
      <rPr>
        <b/>
        <u val="single"/>
        <sz val="10"/>
        <rFont val="Arial"/>
        <family val="2"/>
      </rPr>
      <t>+</t>
    </r>
    <r>
      <rPr>
        <b/>
        <sz val="10"/>
        <rFont val="Arial"/>
        <family val="2"/>
      </rPr>
      <t xml:space="preserve">b) ≠ log a </t>
    </r>
    <r>
      <rPr>
        <b/>
        <u val="single"/>
        <sz val="10"/>
        <rFont val="Arial"/>
        <family val="2"/>
      </rPr>
      <t>+</t>
    </r>
    <r>
      <rPr>
        <b/>
        <sz val="10"/>
        <rFont val="Arial"/>
        <family val="2"/>
      </rPr>
      <t xml:space="preserve"> log b</t>
    </r>
  </si>
  <si>
    <t>In beide gevallen resulteert dit in rechte lijnen in de grafiek overeenkomstig de formule voor log Y</t>
  </si>
  <si>
    <t>De eerdere exponentiele functies y = a+ b * g^(x-c)/d resulteert in log (y-a) = log b + {(x-c)/d} * log g</t>
  </si>
  <si>
    <r>
      <t xml:space="preserve">Bij een rechte lijn hoort dan een machtsfunctie in de vorm van y = a * x^n, met log y = log a + n* </t>
    </r>
    <r>
      <rPr>
        <b/>
        <sz val="10"/>
        <rFont val="Arial"/>
        <family val="2"/>
      </rPr>
      <t>log x</t>
    </r>
  </si>
  <si>
    <r>
      <t xml:space="preserve">Met </t>
    </r>
    <r>
      <rPr>
        <b/>
        <sz val="10"/>
        <rFont val="Arial"/>
        <family val="2"/>
      </rPr>
      <t>Y=(y-a)</t>
    </r>
    <r>
      <rPr>
        <sz val="10"/>
        <rFont val="Arial"/>
        <family val="0"/>
      </rPr>
      <t xml:space="preserve"> kun je schrijven als rechte lijn </t>
    </r>
    <r>
      <rPr>
        <b/>
        <sz val="10"/>
        <rFont val="Arial"/>
        <family val="2"/>
      </rPr>
      <t xml:space="preserve">log Y = p*x +  q </t>
    </r>
    <r>
      <rPr>
        <sz val="10"/>
        <rFont val="Arial"/>
        <family val="0"/>
      </rPr>
      <t xml:space="preserve">met rc = </t>
    </r>
    <r>
      <rPr>
        <b/>
        <sz val="10"/>
        <rFont val="Arial"/>
        <family val="2"/>
      </rPr>
      <t>p = (log b)/d</t>
    </r>
    <r>
      <rPr>
        <sz val="10"/>
        <rFont val="Arial"/>
        <family val="0"/>
      </rPr>
      <t xml:space="preserve">  en begin </t>
    </r>
    <r>
      <rPr>
        <b/>
        <sz val="10"/>
        <rFont val="Arial"/>
        <family val="2"/>
      </rPr>
      <t>q =</t>
    </r>
    <r>
      <rPr>
        <b/>
        <sz val="12"/>
        <rFont val="Arial"/>
        <family val="2"/>
      </rPr>
      <t xml:space="preserve"> -</t>
    </r>
    <r>
      <rPr>
        <b/>
        <sz val="10"/>
        <rFont val="Arial"/>
        <family val="2"/>
      </rPr>
      <t xml:space="preserve"> (c/d)*log b</t>
    </r>
  </si>
  <si>
    <t>Bij waarnemingen moet je wat betreft de richtingscoefficienten en beginwaarden goed oppassen</t>
  </si>
  <si>
    <r>
      <t xml:space="preserve">Je kunt uit een grafiek van waarnemingen eenvoudig p en q bepalen en Y beschrijven als </t>
    </r>
    <r>
      <rPr>
        <b/>
        <sz val="10"/>
        <rFont val="Arial"/>
        <family val="2"/>
      </rPr>
      <t>Y = q^(p*x)</t>
    </r>
  </si>
  <si>
    <r>
      <t xml:space="preserve">Men gebruikt meestal </t>
    </r>
    <r>
      <rPr>
        <b/>
        <sz val="10"/>
        <rFont val="Arial"/>
        <family val="2"/>
      </rPr>
      <t>log</t>
    </r>
    <r>
      <rPr>
        <sz val="10"/>
        <rFont val="Arial"/>
        <family val="0"/>
      </rPr>
      <t xml:space="preserve"> en </t>
    </r>
    <r>
      <rPr>
        <b/>
        <sz val="10"/>
        <rFont val="Arial"/>
        <family val="2"/>
      </rPr>
      <t>ln</t>
    </r>
    <r>
      <rPr>
        <sz val="10"/>
        <rFont val="Arial"/>
        <family val="0"/>
      </rPr>
      <t xml:space="preserve"> bij exponentiele functies, machten van x, en/of combinaties daarvan</t>
    </r>
  </si>
  <si>
    <t>a, b, p en q kunnen ook functies zijn als a=x, b=(2x-5), p=(x+2) of q=n (let op voorwaarden)</t>
  </si>
  <si>
    <r>
      <t>-</t>
    </r>
    <r>
      <rPr>
        <sz val="10"/>
        <rFont val="Arial"/>
        <family val="0"/>
      </rPr>
      <t xml:space="preserve"> betekent staat in noemer </t>
    </r>
  </si>
  <si>
    <t>De rekenregels voor machten en het nemen van logaritmen resulteren dan in de volgende tabel</t>
  </si>
  <si>
    <t xml:space="preserve">      log (1/16) = -2 want 4     = 1/(4^2) =16</t>
  </si>
  <si>
    <t>Ook wel:     y is de exponent van g waarbij g^y gelijk is aan x</t>
  </si>
  <si>
    <t>Een translatie (p,q) van y =  log x          y =</t>
  </si>
  <si>
    <r>
      <t xml:space="preserve">Er wordt onderscheid gemaakt tussen  </t>
    </r>
    <r>
      <rPr>
        <b/>
        <sz val="10"/>
        <rFont val="Arial"/>
        <family val="2"/>
      </rPr>
      <t xml:space="preserve">0 &lt; g &lt; 1 </t>
    </r>
    <r>
      <rPr>
        <sz val="10"/>
        <rFont val="Arial"/>
        <family val="2"/>
      </rPr>
      <t>(dalend)</t>
    </r>
    <r>
      <rPr>
        <b/>
        <sz val="10"/>
        <rFont val="Arial"/>
        <family val="2"/>
      </rPr>
      <t xml:space="preserve"> en 1 &lt; g </t>
    </r>
    <r>
      <rPr>
        <sz val="10"/>
        <rFont val="Arial"/>
        <family val="2"/>
      </rPr>
      <t>(stijgend)</t>
    </r>
  </si>
  <si>
    <t xml:space="preserve">  g tot de macht y moet gelijk zijn aan x </t>
  </si>
  <si>
    <t xml:space="preserve">  log ab =   log a +    log b  </t>
  </si>
  <si>
    <t xml:space="preserve">          log (a/b) =    log a  -    log b</t>
  </si>
  <si>
    <t xml:space="preserve">Voor   log y links en rechts alle </t>
  </si>
  <si>
    <t>log termen delen door log p</t>
  </si>
  <si>
    <r>
      <t>-</t>
    </r>
    <r>
      <rPr>
        <sz val="10"/>
        <rFont val="Arial"/>
        <family val="0"/>
      </rPr>
      <t xml:space="preserve"> en breuk      q wortel in noemer</t>
    </r>
  </si>
  <si>
    <t>Bij deling         aftrekken</t>
  </si>
  <si>
    <t>Bij product         optellen</t>
  </si>
  <si>
    <t>Bij exponent          maal exponent</t>
  </si>
  <si>
    <t>je eerst nog de logaritmen van Y1 en Y2 berekenen (of moet je uitgaan van de exponentiele functie zelf)</t>
  </si>
  <si>
    <t xml:space="preserve">De laatste is vergelijkbaar met die voor de eerdere exponentiele functie met schaal van 0 tot 10 </t>
  </si>
  <si>
    <t>Bij log Y loopt de schaal voor log Y van - 0,6 tot 1 en bij de log-lineaire schaal van 0,3 tot 10</t>
  </si>
  <si>
    <t>Voor beide grafieken is de richtingcoefficient van deze lijnen rc = p = {log Y(x2) - log Y(x1)} / (x2-x1) = (log b)/d</t>
  </si>
  <si>
    <r>
      <t xml:space="preserve">Met x2 = x1 =1 wordt p = log Y(x1+1) - log Y(x1) kun je p aflezen als </t>
    </r>
    <r>
      <rPr>
        <b/>
        <sz val="10"/>
        <rFont val="Arial"/>
        <family val="2"/>
      </rPr>
      <t>verschil in log</t>
    </r>
    <r>
      <rPr>
        <sz val="10"/>
        <rFont val="Arial"/>
        <family val="0"/>
      </rPr>
      <t xml:space="preserve"> tussen x en x+1 </t>
    </r>
  </si>
  <si>
    <t>Met Y(x1)=1 en dus log Y(x1) = 0 wordt p = log Y(x1+1) en kun je dan p direct uit de grafiek aflezen</t>
  </si>
  <si>
    <t>In de grafiek met log Y kun je de log waarden direct aflezen, maar in de grafiek op logaritmisch schaal moet</t>
  </si>
  <si>
    <t>Als waarnemingen op log-lineaire schaal nagenoeg op een rechte lijn liggen hebben ze een exponentieel verband</t>
  </si>
  <si>
    <t>Met p en q heb je echter nog niet a, b, c en d bepaald maar alleen enkele relaties daartussen zoals b=10^(-q*d/c)</t>
  </si>
  <si>
    <t>Bij a = 0 is Y = y en gelden de grafieken ook voor log y en y op log schaal</t>
  </si>
  <si>
    <r>
      <t>Bij a ≠ 0</t>
    </r>
    <r>
      <rPr>
        <sz val="10"/>
        <rFont val="Arial"/>
        <family val="0"/>
      </rPr>
      <t xml:space="preserve"> is zijn de </t>
    </r>
    <r>
      <rPr>
        <b/>
        <sz val="10"/>
        <rFont val="Arial"/>
        <family val="2"/>
      </rPr>
      <t>lijnen</t>
    </r>
    <r>
      <rPr>
        <sz val="10"/>
        <rFont val="Arial"/>
        <family val="0"/>
      </rPr>
      <t xml:space="preserve"> voor log y en y op logaritmische schaal </t>
    </r>
    <r>
      <rPr>
        <b/>
        <sz val="10"/>
        <rFont val="Arial"/>
        <family val="2"/>
      </rPr>
      <t>niet recht</t>
    </r>
  </si>
  <si>
    <t>Naast logaritmisch-lineaire schaal wordt ook dubbel logaritmische schalen gebruikt (met ook x op log schaal)</t>
  </si>
  <si>
    <t>Ook voor X-as moet je eerst een geschikte schaal kiezen en deze erbij schrijven</t>
  </si>
  <si>
    <t>Bij log schalen staat een aantal keren 1 tot 10 aangegeven en moet je er eerst zelf geschikte schalen bij schrijven</t>
  </si>
  <si>
    <t xml:space="preserve">   De log van som blijft krom</t>
  </si>
  <si>
    <t>Wees niet dom bij som</t>
  </si>
  <si>
    <t>Bij optelling of verschil kun je alleen logaritmen nemen van die optelling of dat verschil</t>
  </si>
  <si>
    <t>De log die dom is maakt recht wat krom is, maar alleen voor expontiele en machtsfuncties, zonder termen som</t>
  </si>
  <si>
    <r>
      <t xml:space="preserve">   altijd </t>
    </r>
    <r>
      <rPr>
        <b/>
        <sz val="12"/>
        <rFont val="Arial"/>
        <family val="2"/>
      </rPr>
      <t>+</t>
    </r>
  </si>
  <si>
    <t xml:space="preserve">        g&gt;1 stijgend, g&lt;1 dalend, g=1 gelijk     </t>
  </si>
  <si>
    <t xml:space="preserve">        g&gt;1 stijgend, g&lt;1 dalend, g=1 gelijk</t>
  </si>
  <si>
    <t>b  vermenigvuldigen t.o.v. y=a as      (dus geen lineaire verschuiving)</t>
  </si>
  <si>
    <t>d  vermenigvuldigen t.o.v. y as         draait om punt op y as</t>
  </si>
  <si>
    <t>d  vermenigvuldigen t.o.v. y as          draait om punt op y as</t>
  </si>
  <si>
    <t xml:space="preserve">        (lijkt te draaien, maar doet dat niet!)</t>
  </si>
  <si>
    <t>b  vermenigvuldigen t.o.v. y=a as     (dus geen lineaire verschuiving)</t>
  </si>
  <si>
    <t xml:space="preserve">translaties a en c, vermenigvuldigen t.o.v. de X-as met b en to.v. de Y-as met d </t>
  </si>
  <si>
    <t>De volgende grafiek toont de exponentiele functie y = a + b*g^(x-c)/d, met t.o.v. y = g^x</t>
  </si>
  <si>
    <t xml:space="preserve">Invullen van x geeft:  </t>
  </si>
  <si>
    <t>(kun je rekenregels mee bewijzen)</t>
  </si>
  <si>
    <t>Met de formule kun je ook de volgende rekenregels voor logaritmen bewijzen</t>
  </si>
  <si>
    <r>
      <t xml:space="preserve"> </t>
    </r>
    <r>
      <rPr>
        <b/>
        <sz val="10"/>
        <rFont val="Arial"/>
        <family val="2"/>
      </rPr>
      <t xml:space="preserve">  log g^y = y</t>
    </r>
    <r>
      <rPr>
        <sz val="10"/>
        <rFont val="Arial"/>
        <family val="0"/>
      </rPr>
      <t xml:space="preserve">       Dit voor een nog betere begripsvorming (en een aantal sommen)</t>
    </r>
  </si>
  <si>
    <r>
      <t xml:space="preserve">log x </t>
    </r>
    <r>
      <rPr>
        <b/>
        <sz val="10"/>
        <rFont val="Arial"/>
        <family val="2"/>
      </rPr>
      <t>≠</t>
    </r>
    <r>
      <rPr>
        <sz val="10"/>
        <rFont val="Arial"/>
        <family val="0"/>
      </rPr>
      <t xml:space="preserve"> g * log x</t>
    </r>
  </si>
  <si>
    <t xml:space="preserve">      log16       =   log 4^2 = 2</t>
  </si>
  <si>
    <r>
      <t xml:space="preserve">      log (1/16) =   log 4^</t>
    </r>
    <r>
      <rPr>
        <b/>
        <sz val="12"/>
        <rFont val="Arial"/>
        <family val="2"/>
      </rPr>
      <t>-</t>
    </r>
    <r>
      <rPr>
        <sz val="10"/>
        <rFont val="Arial"/>
        <family val="0"/>
      </rPr>
      <t xml:space="preserve">2 = </t>
    </r>
    <r>
      <rPr>
        <b/>
        <sz val="12"/>
        <rFont val="Arial"/>
        <family val="2"/>
      </rPr>
      <t>-</t>
    </r>
    <r>
      <rPr>
        <sz val="10"/>
        <rFont val="Arial"/>
        <family val="0"/>
      </rPr>
      <t xml:space="preserve"> 2</t>
    </r>
  </si>
  <si>
    <t>Of gebruik:</t>
  </si>
  <si>
    <r>
      <t>Voorwaarden voor logaritmen</t>
    </r>
    <r>
      <rPr>
        <sz val="10"/>
        <rFont val="Arial"/>
        <family val="2"/>
      </rPr>
      <t xml:space="preserve"> zijn: </t>
    </r>
  </si>
  <si>
    <r>
      <t xml:space="preserve">x&gt;0     </t>
    </r>
    <r>
      <rPr>
        <b/>
        <u val="single"/>
        <sz val="10"/>
        <rFont val="Arial"/>
        <family val="2"/>
      </rPr>
      <t>LET STEEDS GOED OP DOMEIN !!!!!!</t>
    </r>
  </si>
  <si>
    <t xml:space="preserve">  A&gt;0, B&gt;0</t>
  </si>
  <si>
    <t>log A = log B     A=B</t>
  </si>
  <si>
    <t xml:space="preserve"> (  ) &gt;0</t>
  </si>
  <si>
    <t>Let op ongelijkheden:</t>
  </si>
  <si>
    <r>
      <t xml:space="preserve">  log A &gt;  log B   A&gt;0, B&gt;0   </t>
    </r>
    <r>
      <rPr>
        <b/>
        <sz val="10"/>
        <rFont val="Arial"/>
        <family val="2"/>
      </rPr>
      <t>A&gt;B</t>
    </r>
    <r>
      <rPr>
        <sz val="10"/>
        <rFont val="Arial"/>
        <family val="2"/>
      </rPr>
      <t xml:space="preserve"> als</t>
    </r>
    <r>
      <rPr>
        <b/>
        <sz val="10"/>
        <rFont val="Arial"/>
        <family val="2"/>
      </rPr>
      <t xml:space="preserve"> g&gt;1</t>
    </r>
    <r>
      <rPr>
        <sz val="10"/>
        <rFont val="Arial"/>
        <family val="2"/>
      </rPr>
      <t xml:space="preserve"> maar</t>
    </r>
    <r>
      <rPr>
        <b/>
        <sz val="10"/>
        <rFont val="Arial"/>
        <family val="2"/>
      </rPr>
      <t xml:space="preserve"> A&lt;B </t>
    </r>
    <r>
      <rPr>
        <sz val="10"/>
        <rFont val="Arial"/>
        <family val="2"/>
      </rPr>
      <t>als</t>
    </r>
    <r>
      <rPr>
        <b/>
        <sz val="10"/>
        <rFont val="Arial"/>
        <family val="2"/>
      </rPr>
      <t xml:space="preserve"> 0&lt;g&lt;1</t>
    </r>
  </si>
  <si>
    <t>Grafieken met logschalen en richtingscoefficienten</t>
  </si>
  <si>
    <r>
      <t xml:space="preserve">De </t>
    </r>
    <r>
      <rPr>
        <b/>
        <sz val="10"/>
        <rFont val="Arial"/>
        <family val="2"/>
      </rPr>
      <t>inverse functie</t>
    </r>
    <r>
      <rPr>
        <sz val="10"/>
        <rFont val="Arial"/>
        <family val="2"/>
      </rPr>
      <t xml:space="preserve"> is het</t>
    </r>
    <r>
      <rPr>
        <b/>
        <sz val="10"/>
        <rFont val="Arial"/>
        <family val="2"/>
      </rPr>
      <t xml:space="preserve"> spiegelbeeld</t>
    </r>
    <r>
      <rPr>
        <sz val="10"/>
        <rFont val="Arial"/>
        <family val="0"/>
      </rPr>
      <t xml:space="preserve"> van de </t>
    </r>
    <r>
      <rPr>
        <b/>
        <sz val="10"/>
        <rFont val="Arial"/>
        <family val="2"/>
      </rPr>
      <t>functie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t.o.v</t>
    </r>
    <r>
      <rPr>
        <b/>
        <sz val="10"/>
        <rFont val="Arial"/>
        <family val="2"/>
      </rPr>
      <t xml:space="preserve">. x=y </t>
    </r>
  </si>
  <si>
    <t>a^A&gt;a^B      A&gt;B als a&gt;1 en A&lt;B als a&lt;1</t>
  </si>
  <si>
    <t>Rekenkundige rijen</t>
  </si>
  <si>
    <t>Meetkundige rijen</t>
  </si>
  <si>
    <t>Recursief</t>
  </si>
  <si>
    <t>Directe formule</t>
  </si>
  <si>
    <t>Som rij</t>
  </si>
  <si>
    <t>Verschil rij</t>
  </si>
  <si>
    <t>Sn= som van alle termen t/m Un</t>
  </si>
  <si>
    <t>Kwadratische rij</t>
  </si>
  <si>
    <t>Constante rij</t>
  </si>
  <si>
    <t>Alle termen gelijk</t>
  </si>
  <si>
    <t>rr met n^2</t>
  </si>
  <si>
    <t>rr</t>
  </si>
  <si>
    <t>mr</t>
  </si>
  <si>
    <t>sr</t>
  </si>
  <si>
    <t>vr</t>
  </si>
  <si>
    <t>kr</t>
  </si>
  <si>
    <t>cr</t>
  </si>
  <si>
    <t>verschil termen oorspronkelijke rij</t>
  </si>
  <si>
    <t>n</t>
  </si>
  <si>
    <t>geheel positief getal</t>
  </si>
  <si>
    <t>u</t>
  </si>
  <si>
    <t>indices</t>
  </si>
  <si>
    <t>variabele voor rij</t>
  </si>
  <si>
    <t>term n</t>
  </si>
  <si>
    <t>Aantal termen = n+1</t>
  </si>
  <si>
    <t>Aantal termen = n</t>
  </si>
  <si>
    <t>Rij begint met u</t>
  </si>
  <si>
    <t>nulde term</t>
  </si>
  <si>
    <t xml:space="preserve">eerste term </t>
  </si>
  <si>
    <t>teller</t>
  </si>
  <si>
    <t>k</t>
  </si>
  <si>
    <t>fr</t>
  </si>
  <si>
    <t>Getalrij</t>
  </si>
  <si>
    <r>
      <t xml:space="preserve">Sn = ∑   </t>
    </r>
    <r>
      <rPr>
        <sz val="12"/>
        <rFont val="Arial"/>
        <family val="2"/>
      </rPr>
      <t>u</t>
    </r>
  </si>
  <si>
    <t>begin voor k</t>
  </si>
  <si>
    <t>eind voor k</t>
  </si>
  <si>
    <t>aantal rij begint bij u</t>
  </si>
  <si>
    <t>n+1</t>
  </si>
  <si>
    <t>loopt van k= a  t/m k = b  in stappen van 1</t>
  </si>
  <si>
    <t>v</t>
  </si>
  <si>
    <t>r</t>
  </si>
  <si>
    <t>Fibonacci</t>
  </si>
  <si>
    <t>Volgende term is som twee voorgaande</t>
  </si>
  <si>
    <t>Term</t>
  </si>
  <si>
    <t>verhouding of factor r</t>
  </si>
  <si>
    <r>
      <t xml:space="preserve">het getal </t>
    </r>
    <r>
      <rPr>
        <sz val="12"/>
        <rFont val="Arial"/>
        <family val="2"/>
      </rPr>
      <t>u</t>
    </r>
    <r>
      <rPr>
        <sz val="10"/>
        <rFont val="Arial"/>
        <family val="0"/>
      </rPr>
      <t xml:space="preserve"> op plaats k = </t>
    </r>
    <r>
      <rPr>
        <sz val="12"/>
        <rFont val="Arial"/>
        <family val="2"/>
      </rPr>
      <t>u</t>
    </r>
  </si>
  <si>
    <t>wat er steeds bijkomt of afgaat tussen 2 of meer termen</t>
  </si>
  <si>
    <t xml:space="preserve">Reden </t>
  </si>
  <si>
    <t>termen zijn (direct) te berekenen m.b.v directe formule</t>
  </si>
  <si>
    <t>Formule overzicht</t>
  </si>
  <si>
    <t xml:space="preserve">            (gebaseerd op rekenkunde)</t>
  </si>
  <si>
    <t>Verschil v</t>
  </si>
  <si>
    <r>
      <t>Termen volgen uit</t>
    </r>
    <r>
      <rPr>
        <b/>
        <sz val="10"/>
        <rFont val="Arial"/>
        <family val="2"/>
      </rPr>
      <t xml:space="preserve"> relatie tussen term(en)</t>
    </r>
    <r>
      <rPr>
        <sz val="10"/>
        <rFont val="Arial"/>
        <family val="0"/>
      </rPr>
      <t xml:space="preserve"> (voorafgaande of volgend)</t>
    </r>
  </si>
  <si>
    <r>
      <t xml:space="preserve">bij recursieve rij moet je altijd de </t>
    </r>
    <r>
      <rPr>
        <b/>
        <sz val="10"/>
        <rFont val="Arial"/>
        <family val="2"/>
      </rPr>
      <t>beginwaarde</t>
    </r>
    <r>
      <rPr>
        <sz val="10"/>
        <rFont val="Arial"/>
        <family val="0"/>
      </rPr>
      <t xml:space="preserve"> geven</t>
    </r>
  </si>
  <si>
    <t>Rekenkundig</t>
  </si>
  <si>
    <t>Meetkundig</t>
  </si>
  <si>
    <t xml:space="preserve">Som rij </t>
  </si>
  <si>
    <t>term k</t>
  </si>
  <si>
    <t>u   = u    * r   of  u     = u   * r</t>
  </si>
  <si>
    <t>q</t>
  </si>
  <si>
    <t>(bv p = 0 of 1 of ander geheel getal)</t>
  </si>
  <si>
    <t>(bv q = n of lager geheel getal)</t>
  </si>
  <si>
    <t>(had ook i.p.v.  k ook andere letter kunnen gebruiken, bv i of j)</t>
  </si>
  <si>
    <r>
      <t xml:space="preserve">u </t>
    </r>
    <r>
      <rPr>
        <sz val="10"/>
        <rFont val="Arial"/>
        <family val="0"/>
      </rPr>
      <t xml:space="preserve"> = k * v + b</t>
    </r>
  </si>
  <si>
    <t xml:space="preserve">beginwaarde b    </t>
  </si>
  <si>
    <r>
      <t xml:space="preserve">u </t>
    </r>
    <r>
      <rPr>
        <sz val="10"/>
        <rFont val="Arial"/>
        <family val="0"/>
      </rPr>
      <t xml:space="preserve"> = (k-1) * v + b</t>
    </r>
  </si>
  <si>
    <t xml:space="preserve">u   = b   * r </t>
  </si>
  <si>
    <t xml:space="preserve">     = b * (r   -1) / (r-1) </t>
  </si>
  <si>
    <t xml:space="preserve">     = b * / ( 1-r ) </t>
  </si>
  <si>
    <t>Kwadratische vorm</t>
  </si>
  <si>
    <r>
      <t>S</t>
    </r>
    <r>
      <rPr>
        <sz val="8"/>
        <rFont val="Arial"/>
        <family val="2"/>
      </rPr>
      <t>n</t>
    </r>
    <r>
      <rPr>
        <sz val="10"/>
        <rFont val="Arial"/>
        <family val="0"/>
      </rPr>
      <t xml:space="preserve"> = S</t>
    </r>
    <r>
      <rPr>
        <b/>
        <sz val="8"/>
        <rFont val="Arial"/>
        <family val="2"/>
      </rPr>
      <t>0</t>
    </r>
    <r>
      <rPr>
        <sz val="10"/>
        <rFont val="Arial"/>
        <family val="0"/>
      </rPr>
      <t xml:space="preserve">   S</t>
    </r>
    <r>
      <rPr>
        <sz val="8"/>
        <rFont val="Arial"/>
        <family val="2"/>
      </rPr>
      <t>1</t>
    </r>
    <r>
      <rPr>
        <sz val="10"/>
        <rFont val="Arial"/>
        <family val="0"/>
      </rPr>
      <t xml:space="preserve">  S</t>
    </r>
    <r>
      <rPr>
        <sz val="8"/>
        <rFont val="Arial"/>
        <family val="2"/>
      </rPr>
      <t>2</t>
    </r>
    <r>
      <rPr>
        <sz val="10"/>
        <rFont val="Arial"/>
        <family val="0"/>
      </rPr>
      <t xml:space="preserve">   …. S</t>
    </r>
    <r>
      <rPr>
        <sz val="8"/>
        <rFont val="Arial"/>
        <family val="2"/>
      </rPr>
      <t>n</t>
    </r>
  </si>
  <si>
    <r>
      <t>S</t>
    </r>
    <r>
      <rPr>
        <sz val="8"/>
        <rFont val="Arial"/>
        <family val="2"/>
      </rPr>
      <t>n</t>
    </r>
    <r>
      <rPr>
        <sz val="10"/>
        <rFont val="Arial"/>
        <family val="0"/>
      </rPr>
      <t xml:space="preserve"> = (</t>
    </r>
    <r>
      <rPr>
        <sz val="12"/>
        <rFont val="Arial"/>
        <family val="2"/>
      </rPr>
      <t>u</t>
    </r>
    <r>
      <rPr>
        <sz val="8"/>
        <rFont val="Arial"/>
        <family val="2"/>
      </rPr>
      <t>n+1</t>
    </r>
    <r>
      <rPr>
        <sz val="10"/>
        <rFont val="Arial"/>
        <family val="0"/>
      </rPr>
      <t xml:space="preserve"> - </t>
    </r>
    <r>
      <rPr>
        <sz val="12"/>
        <rFont val="Arial"/>
        <family val="2"/>
      </rPr>
      <t>u</t>
    </r>
    <r>
      <rPr>
        <b/>
        <sz val="8"/>
        <rFont val="Arial"/>
        <family val="2"/>
      </rPr>
      <t>0</t>
    </r>
    <r>
      <rPr>
        <sz val="10"/>
        <rFont val="Arial"/>
        <family val="0"/>
      </rPr>
      <t>) / (r-1)</t>
    </r>
  </si>
  <si>
    <r>
      <t xml:space="preserve">p = </t>
    </r>
    <r>
      <rPr>
        <b/>
        <sz val="10"/>
        <rFont val="Arial"/>
        <family val="2"/>
      </rPr>
      <t>0</t>
    </r>
    <r>
      <rPr>
        <sz val="10"/>
        <rFont val="Arial"/>
        <family val="0"/>
      </rPr>
      <t xml:space="preserve"> en q =n</t>
    </r>
  </si>
  <si>
    <r>
      <t xml:space="preserve">p = </t>
    </r>
    <r>
      <rPr>
        <b/>
        <sz val="10"/>
        <rFont val="Arial"/>
        <family val="2"/>
      </rPr>
      <t>1</t>
    </r>
    <r>
      <rPr>
        <sz val="10"/>
        <rFont val="Arial"/>
        <family val="0"/>
      </rPr>
      <t xml:space="preserve"> en q = n</t>
    </r>
  </si>
  <si>
    <r>
      <t>S</t>
    </r>
    <r>
      <rPr>
        <sz val="8"/>
        <rFont val="Arial"/>
        <family val="2"/>
      </rPr>
      <t>n</t>
    </r>
    <r>
      <rPr>
        <sz val="10"/>
        <rFont val="Arial"/>
        <family val="0"/>
      </rPr>
      <t xml:space="preserve"> = (</t>
    </r>
    <r>
      <rPr>
        <sz val="12"/>
        <rFont val="Arial"/>
        <family val="2"/>
      </rPr>
      <t>u</t>
    </r>
    <r>
      <rPr>
        <sz val="8"/>
        <rFont val="Arial"/>
        <family val="2"/>
      </rPr>
      <t>n+1</t>
    </r>
    <r>
      <rPr>
        <sz val="10"/>
        <rFont val="Arial"/>
        <family val="0"/>
      </rPr>
      <t xml:space="preserve"> - </t>
    </r>
    <r>
      <rPr>
        <sz val="12"/>
        <rFont val="Arial"/>
        <family val="2"/>
      </rPr>
      <t>u</t>
    </r>
    <r>
      <rPr>
        <b/>
        <sz val="8"/>
        <rFont val="Arial"/>
        <family val="2"/>
      </rPr>
      <t>1</t>
    </r>
    <r>
      <rPr>
        <sz val="10"/>
        <rFont val="Arial"/>
        <family val="0"/>
      </rPr>
      <t>) / (r-1)</t>
    </r>
  </si>
  <si>
    <r>
      <t>S</t>
    </r>
    <r>
      <rPr>
        <sz val="8"/>
        <rFont val="Arial"/>
        <family val="2"/>
      </rPr>
      <t>n</t>
    </r>
    <r>
      <rPr>
        <sz val="10"/>
        <rFont val="Arial"/>
        <family val="0"/>
      </rPr>
      <t xml:space="preserve"> = ½ n (</t>
    </r>
    <r>
      <rPr>
        <sz val="12"/>
        <rFont val="Arial"/>
        <family val="2"/>
      </rPr>
      <t>u</t>
    </r>
    <r>
      <rPr>
        <b/>
        <sz val="8"/>
        <rFont val="Arial"/>
        <family val="2"/>
      </rPr>
      <t>1</t>
    </r>
    <r>
      <rPr>
        <sz val="10"/>
        <rFont val="Arial"/>
        <family val="0"/>
      </rPr>
      <t xml:space="preserve"> + </t>
    </r>
    <r>
      <rPr>
        <sz val="12"/>
        <rFont val="Arial"/>
        <family val="2"/>
      </rPr>
      <t>u</t>
    </r>
    <r>
      <rPr>
        <sz val="8"/>
        <rFont val="Arial"/>
        <family val="2"/>
      </rPr>
      <t>n</t>
    </r>
    <r>
      <rPr>
        <sz val="10"/>
        <rFont val="Arial"/>
        <family val="0"/>
      </rPr>
      <t>)</t>
    </r>
  </si>
  <si>
    <r>
      <t>S</t>
    </r>
    <r>
      <rPr>
        <sz val="8"/>
        <rFont val="Arial"/>
        <family val="2"/>
      </rPr>
      <t>n</t>
    </r>
    <r>
      <rPr>
        <sz val="10"/>
        <rFont val="Arial"/>
        <family val="0"/>
      </rPr>
      <t xml:space="preserve"> = ½ (n+1) (</t>
    </r>
    <r>
      <rPr>
        <sz val="12"/>
        <rFont val="Arial"/>
        <family val="2"/>
      </rPr>
      <t>u</t>
    </r>
    <r>
      <rPr>
        <b/>
        <sz val="8"/>
        <rFont val="Arial"/>
        <family val="2"/>
      </rPr>
      <t>0</t>
    </r>
    <r>
      <rPr>
        <sz val="10"/>
        <rFont val="Arial"/>
        <family val="0"/>
      </rPr>
      <t xml:space="preserve"> + </t>
    </r>
    <r>
      <rPr>
        <sz val="12"/>
        <rFont val="Arial"/>
        <family val="2"/>
      </rPr>
      <t>u</t>
    </r>
    <r>
      <rPr>
        <sz val="8"/>
        <rFont val="Arial"/>
        <family val="2"/>
      </rPr>
      <t>n</t>
    </r>
    <r>
      <rPr>
        <sz val="10"/>
        <rFont val="Arial"/>
        <family val="0"/>
      </rPr>
      <t>)</t>
    </r>
  </si>
  <si>
    <t>Havo D</t>
  </si>
  <si>
    <t>VWO 2</t>
  </si>
  <si>
    <t xml:space="preserve">    = b  *(1-r      ) / (1-r) </t>
  </si>
  <si>
    <t xml:space="preserve">    = b   / ( 1-r ) </t>
  </si>
  <si>
    <t>Divergentievergelijking 1e</t>
  </si>
  <si>
    <r>
      <t>u</t>
    </r>
    <r>
      <rPr>
        <sz val="8"/>
        <rFont val="Arial"/>
        <family val="2"/>
      </rPr>
      <t>n</t>
    </r>
    <r>
      <rPr>
        <sz val="10"/>
        <rFont val="Arial"/>
        <family val="0"/>
      </rPr>
      <t xml:space="preserve"> = a * </t>
    </r>
    <r>
      <rPr>
        <sz val="12"/>
        <rFont val="Arial"/>
        <family val="2"/>
      </rPr>
      <t>u</t>
    </r>
    <r>
      <rPr>
        <sz val="8"/>
        <rFont val="Arial"/>
        <family val="2"/>
      </rPr>
      <t>n-1</t>
    </r>
    <r>
      <rPr>
        <sz val="10"/>
        <rFont val="Arial"/>
        <family val="0"/>
      </rPr>
      <t xml:space="preserve">   + b</t>
    </r>
  </si>
  <si>
    <t>Lijn y = a x +b</t>
  </si>
  <si>
    <t>Lijn y = x</t>
  </si>
  <si>
    <t>In webgrafiek</t>
  </si>
  <si>
    <t>dekpunt (=snijpunt)</t>
  </si>
  <si>
    <t>= b / (1-a)</t>
  </si>
  <si>
    <r>
      <t>u</t>
    </r>
    <r>
      <rPr>
        <sz val="8"/>
        <rFont val="Arial"/>
        <family val="2"/>
      </rPr>
      <t>0</t>
    </r>
    <r>
      <rPr>
        <sz val="10"/>
        <rFont val="Arial"/>
        <family val="0"/>
      </rPr>
      <t xml:space="preserve"> &gt; u convergerend</t>
    </r>
  </si>
  <si>
    <r>
      <t>u</t>
    </r>
    <r>
      <rPr>
        <sz val="8"/>
        <rFont val="Arial"/>
        <family val="2"/>
      </rPr>
      <t>0</t>
    </r>
    <r>
      <rPr>
        <sz val="10"/>
        <rFont val="Arial"/>
        <family val="0"/>
      </rPr>
      <t xml:space="preserve"> &lt; u divergerend</t>
    </r>
  </si>
  <si>
    <r>
      <t>u</t>
    </r>
    <r>
      <rPr>
        <sz val="8"/>
        <rFont val="Arial"/>
        <family val="2"/>
      </rPr>
      <t>0</t>
    </r>
    <r>
      <rPr>
        <sz val="10"/>
        <rFont val="Arial"/>
        <family val="0"/>
      </rPr>
      <t xml:space="preserve"> = u constant</t>
    </r>
  </si>
  <si>
    <r>
      <t>u</t>
    </r>
    <r>
      <rPr>
        <sz val="8"/>
        <rFont val="Arial"/>
        <family val="2"/>
      </rPr>
      <t>n</t>
    </r>
    <r>
      <rPr>
        <sz val="10"/>
        <rFont val="Arial"/>
        <family val="0"/>
      </rPr>
      <t xml:space="preserve">= b/(1-a) + </t>
    </r>
  </si>
  <si>
    <r>
      <t xml:space="preserve">          a^n  (</t>
    </r>
    <r>
      <rPr>
        <sz val="12"/>
        <rFont val="Arial"/>
        <family val="2"/>
      </rPr>
      <t>u</t>
    </r>
    <r>
      <rPr>
        <sz val="8"/>
        <rFont val="Arial"/>
        <family val="2"/>
      </rPr>
      <t>0</t>
    </r>
    <r>
      <rPr>
        <sz val="10"/>
        <rFont val="Arial"/>
        <family val="0"/>
      </rPr>
      <t>-b/(1-a))</t>
    </r>
  </si>
  <si>
    <t xml:space="preserve"> idem</t>
  </si>
  <si>
    <r>
      <t xml:space="preserve"> S</t>
    </r>
    <r>
      <rPr>
        <sz val="8"/>
        <rFont val="Arial"/>
        <family val="2"/>
      </rPr>
      <t>n</t>
    </r>
    <r>
      <rPr>
        <sz val="10"/>
        <rFont val="Arial"/>
        <family val="0"/>
      </rPr>
      <t xml:space="preserve"> = S</t>
    </r>
    <r>
      <rPr>
        <b/>
        <sz val="8"/>
        <rFont val="Arial"/>
        <family val="2"/>
      </rPr>
      <t>1</t>
    </r>
    <r>
      <rPr>
        <sz val="10"/>
        <rFont val="Arial"/>
        <family val="0"/>
      </rPr>
      <t xml:space="preserve">  S</t>
    </r>
    <r>
      <rPr>
        <sz val="8"/>
        <rFont val="Arial"/>
        <family val="2"/>
      </rPr>
      <t>2</t>
    </r>
    <r>
      <rPr>
        <sz val="10"/>
        <rFont val="Arial"/>
        <family val="0"/>
      </rPr>
      <t xml:space="preserve">   …. S</t>
    </r>
    <r>
      <rPr>
        <sz val="8"/>
        <rFont val="Arial"/>
        <family val="2"/>
      </rPr>
      <t>n</t>
    </r>
  </si>
  <si>
    <t xml:space="preserve">Sommeerbaar </t>
  </si>
  <si>
    <r>
      <t xml:space="preserve"> u</t>
    </r>
    <r>
      <rPr>
        <sz val="8"/>
        <rFont val="Arial"/>
        <family val="2"/>
      </rPr>
      <t>k</t>
    </r>
    <r>
      <rPr>
        <sz val="10"/>
        <rFont val="Arial"/>
        <family val="0"/>
      </rPr>
      <t xml:space="preserve">  = c</t>
    </r>
  </si>
  <si>
    <t xml:space="preserve"> verschil rr = constante rij</t>
  </si>
  <si>
    <t xml:space="preserve"> verschil kwadratische rij = rr</t>
  </si>
  <si>
    <t>Havo D verborgen</t>
  </si>
  <si>
    <t>Directe formules</t>
  </si>
  <si>
    <r>
      <t xml:space="preserve">met idex </t>
    </r>
    <r>
      <rPr>
        <b/>
        <sz val="10"/>
        <rFont val="Arial"/>
        <family val="2"/>
      </rPr>
      <t>k</t>
    </r>
    <r>
      <rPr>
        <sz val="10"/>
        <rFont val="Arial"/>
        <family val="0"/>
      </rPr>
      <t xml:space="preserve"> i.p.v. </t>
    </r>
    <r>
      <rPr>
        <b/>
        <sz val="10"/>
        <rFont val="Arial"/>
        <family val="2"/>
      </rPr>
      <t>n</t>
    </r>
  </si>
  <si>
    <r>
      <t xml:space="preserve"> Δ</t>
    </r>
    <r>
      <rPr>
        <sz val="12"/>
        <rFont val="Arial"/>
        <family val="2"/>
      </rPr>
      <t>u</t>
    </r>
    <r>
      <rPr>
        <sz val="8"/>
        <rFont val="Arial"/>
        <family val="2"/>
      </rPr>
      <t>k</t>
    </r>
    <r>
      <rPr>
        <sz val="10"/>
        <rFont val="Arial"/>
        <family val="0"/>
      </rPr>
      <t xml:space="preserve"> = </t>
    </r>
    <r>
      <rPr>
        <sz val="12"/>
        <rFont val="Arial"/>
        <family val="2"/>
      </rPr>
      <t>u</t>
    </r>
    <r>
      <rPr>
        <sz val="8"/>
        <rFont val="Arial"/>
        <family val="2"/>
      </rPr>
      <t>k+1</t>
    </r>
    <r>
      <rPr>
        <sz val="10"/>
        <rFont val="Arial"/>
        <family val="0"/>
      </rPr>
      <t xml:space="preserve"> - </t>
    </r>
    <r>
      <rPr>
        <sz val="12"/>
        <rFont val="Arial"/>
        <family val="2"/>
      </rPr>
      <t>u</t>
    </r>
    <r>
      <rPr>
        <sz val="8"/>
        <rFont val="Arial"/>
        <family val="2"/>
      </rPr>
      <t>k</t>
    </r>
  </si>
  <si>
    <r>
      <t xml:space="preserve"> bv  </t>
    </r>
    <r>
      <rPr>
        <sz val="12"/>
        <rFont val="Arial"/>
        <family val="2"/>
      </rPr>
      <t>uk</t>
    </r>
    <r>
      <rPr>
        <sz val="10"/>
        <rFont val="Arial"/>
        <family val="0"/>
      </rPr>
      <t xml:space="preserve"> = d * k   + e</t>
    </r>
  </si>
  <si>
    <r>
      <t xml:space="preserve"> bv </t>
    </r>
    <r>
      <rPr>
        <sz val="12"/>
        <rFont val="Arial"/>
        <family val="2"/>
      </rPr>
      <t>u</t>
    </r>
    <r>
      <rPr>
        <sz val="8"/>
        <rFont val="Arial"/>
        <family val="2"/>
      </rPr>
      <t>k</t>
    </r>
    <r>
      <rPr>
        <sz val="10"/>
        <rFont val="Arial"/>
        <family val="0"/>
      </rPr>
      <t xml:space="preserve"> =</t>
    </r>
    <r>
      <rPr>
        <sz val="12"/>
        <rFont val="Arial"/>
        <family val="2"/>
      </rPr>
      <t xml:space="preserve"> u</t>
    </r>
    <r>
      <rPr>
        <sz val="8"/>
        <rFont val="Arial"/>
        <family val="2"/>
      </rPr>
      <t>k-1</t>
    </r>
    <r>
      <rPr>
        <sz val="10"/>
        <rFont val="Arial"/>
        <family val="0"/>
      </rPr>
      <t xml:space="preserve"> + </t>
    </r>
    <r>
      <rPr>
        <sz val="12"/>
        <rFont val="Arial"/>
        <family val="2"/>
      </rPr>
      <t>u</t>
    </r>
    <r>
      <rPr>
        <sz val="8"/>
        <rFont val="Arial"/>
        <family val="2"/>
      </rPr>
      <t>k-2</t>
    </r>
  </si>
  <si>
    <r>
      <t xml:space="preserve">aantal termen = </t>
    </r>
    <r>
      <rPr>
        <b/>
        <sz val="10"/>
        <rFont val="Arial"/>
        <family val="2"/>
      </rPr>
      <t>n</t>
    </r>
  </si>
  <si>
    <r>
      <t>aantal termen =</t>
    </r>
    <r>
      <rPr>
        <b/>
        <sz val="10"/>
        <rFont val="Arial"/>
        <family val="2"/>
      </rPr>
      <t xml:space="preserve"> n + 1</t>
    </r>
  </si>
  <si>
    <r>
      <t xml:space="preserve"> </t>
    </r>
    <r>
      <rPr>
        <sz val="12"/>
        <rFont val="Arial"/>
        <family val="2"/>
      </rPr>
      <t>u</t>
    </r>
    <r>
      <rPr>
        <b/>
        <sz val="8"/>
        <rFont val="Arial"/>
        <family val="2"/>
      </rPr>
      <t>0</t>
    </r>
    <r>
      <rPr>
        <sz val="12"/>
        <rFont val="Arial"/>
        <family val="2"/>
      </rPr>
      <t xml:space="preserve"> u</t>
    </r>
    <r>
      <rPr>
        <sz val="8"/>
        <rFont val="Arial"/>
        <family val="2"/>
      </rPr>
      <t>1</t>
    </r>
    <r>
      <rPr>
        <sz val="12"/>
        <rFont val="Arial"/>
        <family val="2"/>
      </rPr>
      <t xml:space="preserve"> u</t>
    </r>
    <r>
      <rPr>
        <sz val="8"/>
        <rFont val="Arial"/>
        <family val="2"/>
      </rPr>
      <t>2</t>
    </r>
    <r>
      <rPr>
        <sz val="12"/>
        <rFont val="Arial"/>
        <family val="2"/>
      </rPr>
      <t xml:space="preserve"> u</t>
    </r>
    <r>
      <rPr>
        <sz val="8"/>
        <rFont val="Arial"/>
        <family val="2"/>
      </rPr>
      <t>3</t>
    </r>
    <r>
      <rPr>
        <sz val="12"/>
        <rFont val="Arial"/>
        <family val="2"/>
      </rPr>
      <t xml:space="preserve"> u</t>
    </r>
    <r>
      <rPr>
        <sz val="8"/>
        <rFont val="Arial"/>
        <family val="2"/>
      </rPr>
      <t xml:space="preserve">4 </t>
    </r>
    <r>
      <rPr>
        <sz val="12"/>
        <rFont val="Arial"/>
        <family val="2"/>
      </rPr>
      <t xml:space="preserve"> ……. u</t>
    </r>
    <r>
      <rPr>
        <sz val="8"/>
        <rFont val="Arial"/>
        <family val="2"/>
      </rPr>
      <t>n</t>
    </r>
    <r>
      <rPr>
        <sz val="12"/>
        <rFont val="Arial"/>
        <family val="2"/>
      </rPr>
      <t xml:space="preserve"> </t>
    </r>
  </si>
  <si>
    <r>
      <t xml:space="preserve">     u</t>
    </r>
    <r>
      <rPr>
        <b/>
        <sz val="8"/>
        <rFont val="Arial"/>
        <family val="2"/>
      </rPr>
      <t>1</t>
    </r>
    <r>
      <rPr>
        <sz val="12"/>
        <rFont val="Arial"/>
        <family val="2"/>
      </rPr>
      <t xml:space="preserve"> u</t>
    </r>
    <r>
      <rPr>
        <sz val="8"/>
        <rFont val="Arial"/>
        <family val="2"/>
      </rPr>
      <t>2</t>
    </r>
    <r>
      <rPr>
        <sz val="12"/>
        <rFont val="Arial"/>
        <family val="2"/>
      </rPr>
      <t xml:space="preserve"> u</t>
    </r>
    <r>
      <rPr>
        <sz val="8"/>
        <rFont val="Arial"/>
        <family val="2"/>
      </rPr>
      <t>3</t>
    </r>
    <r>
      <rPr>
        <sz val="12"/>
        <rFont val="Arial"/>
        <family val="2"/>
      </rPr>
      <t xml:space="preserve"> u</t>
    </r>
    <r>
      <rPr>
        <sz val="8"/>
        <rFont val="Arial"/>
        <family val="2"/>
      </rPr>
      <t>4</t>
    </r>
    <r>
      <rPr>
        <sz val="12"/>
        <rFont val="Arial"/>
        <family val="2"/>
      </rPr>
      <t xml:space="preserve">  ……. u</t>
    </r>
    <r>
      <rPr>
        <sz val="8"/>
        <rFont val="Arial"/>
        <family val="2"/>
      </rPr>
      <t>n</t>
    </r>
    <r>
      <rPr>
        <sz val="12"/>
        <rFont val="Arial"/>
        <family val="2"/>
      </rPr>
      <t xml:space="preserve"> </t>
    </r>
  </si>
  <si>
    <r>
      <t xml:space="preserve">u   = u     </t>
    </r>
    <r>
      <rPr>
        <u val="single"/>
        <sz val="10"/>
        <rFont val="Arial"/>
        <family val="2"/>
      </rPr>
      <t>+</t>
    </r>
    <r>
      <rPr>
        <sz val="10"/>
        <rFont val="Arial"/>
        <family val="0"/>
      </rPr>
      <t xml:space="preserve"> v  of  u      = u   </t>
    </r>
    <r>
      <rPr>
        <u val="single"/>
        <sz val="10"/>
        <rFont val="Arial"/>
        <family val="2"/>
      </rPr>
      <t>+</t>
    </r>
    <r>
      <rPr>
        <sz val="10"/>
        <rFont val="Arial"/>
        <family val="0"/>
      </rPr>
      <t xml:space="preserve"> v</t>
    </r>
  </si>
  <si>
    <r>
      <t xml:space="preserve">constant verschil </t>
    </r>
    <r>
      <rPr>
        <b/>
        <sz val="10"/>
        <rFont val="Arial"/>
        <family val="2"/>
      </rPr>
      <t>v</t>
    </r>
    <r>
      <rPr>
        <sz val="10"/>
        <rFont val="Arial"/>
        <family val="0"/>
      </rPr>
      <t xml:space="preserve"> ( + of - )</t>
    </r>
  </si>
  <si>
    <r>
      <t>constante reden</t>
    </r>
    <r>
      <rPr>
        <b/>
        <sz val="10"/>
        <rFont val="Arial"/>
        <family val="2"/>
      </rPr>
      <t xml:space="preserve"> r</t>
    </r>
  </si>
  <si>
    <t xml:space="preserve"> -1 &lt; r &lt; 1      r                0</t>
  </si>
  <si>
    <t>Discrete dynamische modellen</t>
  </si>
  <si>
    <t>Je gebruikt de formules zo als ze in het boek staan, maar wees je bewust van de verschillen wanneer je die anderen tegenkomt.</t>
  </si>
  <si>
    <r>
      <t xml:space="preserve">Getallenrijen </t>
    </r>
    <r>
      <rPr>
        <sz val="10"/>
        <rFont val="Arial"/>
        <family val="2"/>
      </rPr>
      <t xml:space="preserve"> VWO2 hoofdstuk 3</t>
    </r>
  </si>
  <si>
    <t xml:space="preserve">    =</t>
  </si>
  <si>
    <t xml:space="preserve">  Havo D deel 2 hoofdstuk 7</t>
  </si>
  <si>
    <t>Reeksen zijn somrijen waarbij q naar oneindig gaat.</t>
  </si>
  <si>
    <r>
      <t xml:space="preserve">Begint bij </t>
    </r>
    <r>
      <rPr>
        <b/>
        <sz val="12"/>
        <rFont val="Arial"/>
        <family val="2"/>
      </rPr>
      <t>u</t>
    </r>
    <r>
      <rPr>
        <sz val="12"/>
        <rFont val="Arial"/>
        <family val="2"/>
      </rPr>
      <t xml:space="preserve">   </t>
    </r>
    <r>
      <rPr>
        <sz val="10"/>
        <rFont val="Arial"/>
        <family val="2"/>
      </rPr>
      <t>(aantal = n+1)</t>
    </r>
  </si>
  <si>
    <r>
      <t xml:space="preserve">Begint bij </t>
    </r>
    <r>
      <rPr>
        <b/>
        <sz val="12"/>
        <rFont val="Arial"/>
        <family val="2"/>
      </rPr>
      <t>u</t>
    </r>
    <r>
      <rPr>
        <sz val="12"/>
        <rFont val="Arial"/>
        <family val="2"/>
      </rPr>
      <t xml:space="preserve">  </t>
    </r>
    <r>
      <rPr>
        <sz val="10"/>
        <rFont val="Arial"/>
        <family val="2"/>
      </rPr>
      <t xml:space="preserve"> (aantal = n)</t>
    </r>
  </si>
  <si>
    <t>RIJEN</t>
  </si>
  <si>
    <t>(In het boek wordt niet k maar n gebruikt, voor zowel index als aantal)</t>
  </si>
  <si>
    <r>
      <t xml:space="preserve">hier is </t>
    </r>
    <r>
      <rPr>
        <b/>
        <sz val="10"/>
        <rFont val="Arial"/>
        <family val="2"/>
      </rPr>
      <t xml:space="preserve">k </t>
    </r>
    <r>
      <rPr>
        <sz val="10"/>
        <rFont val="Arial"/>
        <family val="2"/>
      </rPr>
      <t xml:space="preserve">als </t>
    </r>
    <r>
      <rPr>
        <b/>
        <sz val="10"/>
        <rFont val="Arial"/>
        <family val="2"/>
      </rPr>
      <t xml:space="preserve">index </t>
    </r>
    <r>
      <rPr>
        <sz val="10"/>
        <rFont val="Arial"/>
        <family val="2"/>
      </rPr>
      <t>gekozen omdat n al verbonden is aan het aantal van de rij</t>
    </r>
  </si>
  <si>
    <t>Verschilrij wordt differentievergelijking met webgrafieken,</t>
  </si>
  <si>
    <t>dekpunt, convergerend, divergerend en stelsels</t>
  </si>
  <si>
    <t>Gebruikte symbolen</t>
  </si>
  <si>
    <t>Fibonacci (konijen)</t>
  </si>
  <si>
    <t xml:space="preserve">   =  herhalen, als bij voorgaande, nogmaals, steeds weer</t>
  </si>
  <si>
    <t xml:space="preserve">Engels: recur, recurs, recurring </t>
  </si>
  <si>
    <r>
      <t xml:space="preserve"> 2 beginwaarden </t>
    </r>
    <r>
      <rPr>
        <sz val="12"/>
        <rFont val="Arial"/>
        <family val="2"/>
      </rPr>
      <t>u</t>
    </r>
    <r>
      <rPr>
        <sz val="8"/>
        <rFont val="Arial"/>
        <family val="2"/>
      </rPr>
      <t>1</t>
    </r>
    <r>
      <rPr>
        <sz val="10"/>
        <rFont val="Arial"/>
        <family val="0"/>
      </rPr>
      <t xml:space="preserve">=1 en </t>
    </r>
    <r>
      <rPr>
        <sz val="12"/>
        <rFont val="Arial"/>
        <family val="2"/>
      </rPr>
      <t>u</t>
    </r>
    <r>
      <rPr>
        <sz val="8"/>
        <rFont val="Arial"/>
        <family val="2"/>
      </rPr>
      <t>2</t>
    </r>
    <r>
      <rPr>
        <sz val="10"/>
        <rFont val="Arial"/>
        <family val="0"/>
      </rPr>
      <t>=1</t>
    </r>
  </si>
  <si>
    <t xml:space="preserve"> alle termen gelijk</t>
  </si>
  <si>
    <t>Geen formules</t>
  </si>
  <si>
    <t>Er zijn rijen waarvoor je geen formules kunt opstellen (bv voor priemgetallen)</t>
  </si>
  <si>
    <t>GR - recursieve rij door begin enter + v enter enter (alleen nuttig voor kleine k en n)</t>
  </si>
  <si>
    <t>De somrij voor mr is de bekende formule voor het totaal te betalen bij een anuiteitenhypotheek (som rente + aflossing = constant)</t>
  </si>
  <si>
    <t>De rij van Fibonacci geeft de groei voor bv een konijnen populatie</t>
  </si>
  <si>
    <t xml:space="preserve">            (gebaseerd op verhoudingen in de meetkunde, zie bv blz 114)</t>
  </si>
  <si>
    <r>
      <t>S</t>
    </r>
    <r>
      <rPr>
        <sz val="8"/>
        <rFont val="Arial"/>
        <family val="2"/>
      </rPr>
      <t>k</t>
    </r>
    <r>
      <rPr>
        <sz val="10"/>
        <rFont val="Arial"/>
        <family val="0"/>
      </rPr>
      <t xml:space="preserve"> = som (</t>
    </r>
    <r>
      <rPr>
        <sz val="12"/>
        <rFont val="Arial"/>
        <family val="2"/>
      </rPr>
      <t>u</t>
    </r>
    <r>
      <rPr>
        <b/>
        <sz val="8"/>
        <rFont val="Arial"/>
        <family val="2"/>
      </rPr>
      <t>0</t>
    </r>
    <r>
      <rPr>
        <sz val="10"/>
        <rFont val="Arial"/>
        <family val="0"/>
      </rPr>
      <t xml:space="preserve"> t/m </t>
    </r>
    <r>
      <rPr>
        <sz val="12"/>
        <rFont val="Arial"/>
        <family val="2"/>
      </rPr>
      <t>u</t>
    </r>
    <r>
      <rPr>
        <sz val="8"/>
        <rFont val="Arial"/>
        <family val="2"/>
      </rPr>
      <t>k</t>
    </r>
    <r>
      <rPr>
        <sz val="10"/>
        <rFont val="Arial"/>
        <family val="0"/>
      </rPr>
      <t>)</t>
    </r>
  </si>
  <si>
    <r>
      <t xml:space="preserve"> S</t>
    </r>
    <r>
      <rPr>
        <sz val="8"/>
        <rFont val="Arial"/>
        <family val="2"/>
      </rPr>
      <t>k</t>
    </r>
    <r>
      <rPr>
        <sz val="10"/>
        <rFont val="Arial"/>
        <family val="0"/>
      </rPr>
      <t xml:space="preserve"> = som (</t>
    </r>
    <r>
      <rPr>
        <sz val="12"/>
        <rFont val="Arial"/>
        <family val="2"/>
      </rPr>
      <t>u</t>
    </r>
    <r>
      <rPr>
        <b/>
        <sz val="8"/>
        <rFont val="Arial"/>
        <family val="2"/>
      </rPr>
      <t>1</t>
    </r>
    <r>
      <rPr>
        <sz val="12"/>
        <rFont val="Arial"/>
        <family val="2"/>
      </rPr>
      <t xml:space="preserve"> </t>
    </r>
    <r>
      <rPr>
        <sz val="10"/>
        <rFont val="Arial"/>
        <family val="0"/>
      </rPr>
      <t xml:space="preserve">t/m </t>
    </r>
    <r>
      <rPr>
        <sz val="12"/>
        <rFont val="Arial"/>
        <family val="2"/>
      </rPr>
      <t>u</t>
    </r>
    <r>
      <rPr>
        <sz val="8"/>
        <rFont val="Arial"/>
        <family val="2"/>
      </rPr>
      <t>k</t>
    </r>
    <r>
      <rPr>
        <sz val="10"/>
        <rFont val="Arial"/>
        <family val="0"/>
      </rPr>
      <t>)</t>
    </r>
  </si>
  <si>
    <r>
      <t>beginwaarde S</t>
    </r>
    <r>
      <rPr>
        <sz val="8"/>
        <rFont val="Arial"/>
        <family val="2"/>
      </rPr>
      <t>0</t>
    </r>
    <r>
      <rPr>
        <sz val="10"/>
        <rFont val="Arial"/>
        <family val="0"/>
      </rPr>
      <t xml:space="preserve"> = </t>
    </r>
    <r>
      <rPr>
        <sz val="12"/>
        <rFont val="Arial"/>
        <family val="2"/>
      </rPr>
      <t>u</t>
    </r>
    <r>
      <rPr>
        <b/>
        <sz val="8"/>
        <rFont val="Arial"/>
        <family val="2"/>
      </rPr>
      <t>o</t>
    </r>
  </si>
  <si>
    <r>
      <t xml:space="preserve"> beginwaarde S</t>
    </r>
    <r>
      <rPr>
        <sz val="8"/>
        <rFont val="Arial"/>
        <family val="2"/>
      </rPr>
      <t>1</t>
    </r>
    <r>
      <rPr>
        <sz val="10"/>
        <rFont val="Arial"/>
        <family val="0"/>
      </rPr>
      <t xml:space="preserve"> =</t>
    </r>
    <r>
      <rPr>
        <sz val="12"/>
        <rFont val="Arial"/>
        <family val="2"/>
      </rPr>
      <t xml:space="preserve"> u</t>
    </r>
    <r>
      <rPr>
        <b/>
        <sz val="8"/>
        <rFont val="Arial"/>
        <family val="2"/>
      </rPr>
      <t>1</t>
    </r>
  </si>
  <si>
    <r>
      <t>∑</t>
    </r>
    <r>
      <rPr>
        <sz val="10"/>
        <rFont val="Arial"/>
        <family val="0"/>
      </rPr>
      <t xml:space="preserve"> = sigma = som</t>
    </r>
  </si>
  <si>
    <r>
      <t>S</t>
    </r>
    <r>
      <rPr>
        <sz val="8"/>
        <rFont val="Arial"/>
        <family val="2"/>
      </rPr>
      <t>k+1</t>
    </r>
    <r>
      <rPr>
        <sz val="10"/>
        <rFont val="Arial"/>
        <family val="0"/>
      </rPr>
      <t>=S</t>
    </r>
    <r>
      <rPr>
        <sz val="8"/>
        <rFont val="Arial"/>
        <family val="2"/>
      </rPr>
      <t>k</t>
    </r>
    <r>
      <rPr>
        <sz val="10"/>
        <rFont val="Arial"/>
        <family val="0"/>
      </rPr>
      <t>+</t>
    </r>
    <r>
      <rPr>
        <sz val="12"/>
        <rFont val="Arial"/>
        <family val="2"/>
      </rPr>
      <t>u</t>
    </r>
    <r>
      <rPr>
        <sz val="8"/>
        <rFont val="Arial"/>
        <family val="2"/>
      </rPr>
      <t xml:space="preserve">k+1 </t>
    </r>
    <r>
      <rPr>
        <sz val="10"/>
        <rFont val="Arial"/>
        <family val="2"/>
      </rPr>
      <t>of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S</t>
    </r>
    <r>
      <rPr>
        <sz val="8"/>
        <rFont val="Arial"/>
        <family val="2"/>
      </rPr>
      <t>k</t>
    </r>
    <r>
      <rPr>
        <sz val="10"/>
        <rFont val="Arial"/>
        <family val="2"/>
      </rPr>
      <t>=S</t>
    </r>
    <r>
      <rPr>
        <sz val="8"/>
        <rFont val="Arial"/>
        <family val="2"/>
      </rPr>
      <t>k-1</t>
    </r>
    <r>
      <rPr>
        <sz val="10"/>
        <rFont val="Arial"/>
        <family val="2"/>
      </rPr>
      <t>+</t>
    </r>
    <r>
      <rPr>
        <sz val="12"/>
        <rFont val="Arial"/>
        <family val="2"/>
      </rPr>
      <t>u</t>
    </r>
    <r>
      <rPr>
        <sz val="8"/>
        <rFont val="Arial"/>
        <family val="2"/>
      </rPr>
      <t>k</t>
    </r>
  </si>
  <si>
    <r>
      <t xml:space="preserve"> S</t>
    </r>
    <r>
      <rPr>
        <sz val="8"/>
        <rFont val="Arial"/>
        <family val="2"/>
      </rPr>
      <t>k+1</t>
    </r>
    <r>
      <rPr>
        <sz val="10"/>
        <rFont val="Arial"/>
        <family val="0"/>
      </rPr>
      <t>=S</t>
    </r>
    <r>
      <rPr>
        <sz val="8"/>
        <rFont val="Arial"/>
        <family val="2"/>
      </rPr>
      <t>k</t>
    </r>
    <r>
      <rPr>
        <sz val="10"/>
        <rFont val="Arial"/>
        <family val="0"/>
      </rPr>
      <t>+</t>
    </r>
    <r>
      <rPr>
        <sz val="12"/>
        <rFont val="Arial"/>
        <family val="2"/>
      </rPr>
      <t>u</t>
    </r>
    <r>
      <rPr>
        <sz val="8"/>
        <rFont val="Arial"/>
        <family val="2"/>
      </rPr>
      <t xml:space="preserve">k+1 </t>
    </r>
    <r>
      <rPr>
        <sz val="10"/>
        <rFont val="Arial"/>
        <family val="2"/>
      </rPr>
      <t>of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S</t>
    </r>
    <r>
      <rPr>
        <sz val="8"/>
        <rFont val="Arial"/>
        <family val="2"/>
      </rPr>
      <t>k</t>
    </r>
    <r>
      <rPr>
        <sz val="10"/>
        <rFont val="Arial"/>
        <family val="2"/>
      </rPr>
      <t>=S</t>
    </r>
    <r>
      <rPr>
        <sz val="8"/>
        <rFont val="Arial"/>
        <family val="2"/>
      </rPr>
      <t>k-1</t>
    </r>
    <r>
      <rPr>
        <sz val="10"/>
        <rFont val="Arial"/>
        <family val="2"/>
      </rPr>
      <t>+</t>
    </r>
    <r>
      <rPr>
        <sz val="12"/>
        <rFont val="Arial"/>
        <family val="2"/>
      </rPr>
      <t>u</t>
    </r>
    <r>
      <rPr>
        <sz val="8"/>
        <rFont val="Arial"/>
        <family val="2"/>
      </rPr>
      <t>k</t>
    </r>
  </si>
  <si>
    <t>Bij somrijen gebruik je table (zie practicum NR-7, voorbeeld blz 123 en de volgende 2 bijlagen)</t>
  </si>
  <si>
    <t>Daarbij krijg je de dubbele som als functie van de eerste en de laatste term.(Gebruik deze methode als algebraische som wordt gevraagd)</t>
  </si>
  <si>
    <t xml:space="preserve">De directe ormules voor somrijen komen tot stand door de omgekeerde volgorde er bij op te tellen </t>
  </si>
  <si>
    <t>Rijen spelen ook een rol bij fractals</t>
  </si>
  <si>
    <t>Euler rij   e   =  ∑</t>
  </si>
  <si>
    <t xml:space="preserve">   Het natuurlijk getal e =  ∑</t>
  </si>
  <si>
    <t xml:space="preserve">  = 2,7218282…..</t>
  </si>
  <si>
    <t>e is irrationaal en transcendent getal (NG/NT 4 blz 145)</t>
  </si>
  <si>
    <r>
      <t>S</t>
    </r>
    <r>
      <rPr>
        <sz val="8"/>
        <rFont val="Arial"/>
        <family val="2"/>
      </rPr>
      <t>n</t>
    </r>
    <r>
      <rPr>
        <sz val="10"/>
        <rFont val="Arial"/>
        <family val="0"/>
      </rPr>
      <t xml:space="preserve"> = ½ n (</t>
    </r>
    <r>
      <rPr>
        <sz val="12"/>
        <rFont val="Arial"/>
        <family val="2"/>
      </rPr>
      <t>u</t>
    </r>
    <r>
      <rPr>
        <sz val="8"/>
        <rFont val="Arial"/>
        <family val="2"/>
      </rPr>
      <t>1</t>
    </r>
    <r>
      <rPr>
        <sz val="10"/>
        <rFont val="Arial"/>
        <family val="0"/>
      </rPr>
      <t xml:space="preserve"> + </t>
    </r>
    <r>
      <rPr>
        <sz val="12"/>
        <rFont val="Arial"/>
        <family val="2"/>
      </rPr>
      <t>u</t>
    </r>
    <r>
      <rPr>
        <sz val="8"/>
        <rFont val="Arial"/>
        <family val="2"/>
      </rPr>
      <t>n</t>
    </r>
    <r>
      <rPr>
        <sz val="10"/>
        <rFont val="Arial"/>
        <family val="0"/>
      </rPr>
      <t>)</t>
    </r>
  </si>
  <si>
    <r>
      <t xml:space="preserve">p = </t>
    </r>
    <r>
      <rPr>
        <sz val="10"/>
        <rFont val="Arial"/>
        <family val="2"/>
      </rPr>
      <t>1</t>
    </r>
    <r>
      <rPr>
        <sz val="10"/>
        <rFont val="Arial"/>
        <family val="0"/>
      </rPr>
      <t xml:space="preserve"> en q = n</t>
    </r>
  </si>
  <si>
    <t xml:space="preserve"> -1 &lt; r &lt; 1</t>
  </si>
  <si>
    <r>
      <t xml:space="preserve"> S</t>
    </r>
    <r>
      <rPr>
        <sz val="8"/>
        <rFont val="Arial"/>
        <family val="2"/>
      </rPr>
      <t>n</t>
    </r>
    <r>
      <rPr>
        <sz val="10"/>
        <rFont val="Arial"/>
        <family val="0"/>
      </rPr>
      <t xml:space="preserve"> = S</t>
    </r>
    <r>
      <rPr>
        <sz val="8"/>
        <rFont val="Arial"/>
        <family val="2"/>
      </rPr>
      <t>1</t>
    </r>
    <r>
      <rPr>
        <sz val="10"/>
        <rFont val="Arial"/>
        <family val="0"/>
      </rPr>
      <t xml:space="preserve">  S</t>
    </r>
    <r>
      <rPr>
        <sz val="8"/>
        <rFont val="Arial"/>
        <family val="2"/>
      </rPr>
      <t>2</t>
    </r>
    <r>
      <rPr>
        <sz val="10"/>
        <rFont val="Arial"/>
        <family val="0"/>
      </rPr>
      <t xml:space="preserve">   …. S</t>
    </r>
    <r>
      <rPr>
        <sz val="8"/>
        <rFont val="Arial"/>
        <family val="2"/>
      </rPr>
      <t>n</t>
    </r>
  </si>
  <si>
    <r>
      <t xml:space="preserve"> S</t>
    </r>
    <r>
      <rPr>
        <sz val="8"/>
        <rFont val="Arial"/>
        <family val="2"/>
      </rPr>
      <t>k</t>
    </r>
    <r>
      <rPr>
        <sz val="10"/>
        <rFont val="Arial"/>
        <family val="0"/>
      </rPr>
      <t xml:space="preserve"> = som (</t>
    </r>
    <r>
      <rPr>
        <sz val="12"/>
        <rFont val="Arial"/>
        <family val="2"/>
      </rPr>
      <t>u</t>
    </r>
    <r>
      <rPr>
        <sz val="8"/>
        <rFont val="Arial"/>
        <family val="2"/>
      </rPr>
      <t>1</t>
    </r>
    <r>
      <rPr>
        <sz val="12"/>
        <rFont val="Arial"/>
        <family val="2"/>
      </rPr>
      <t xml:space="preserve"> </t>
    </r>
    <r>
      <rPr>
        <sz val="10"/>
        <rFont val="Arial"/>
        <family val="0"/>
      </rPr>
      <t xml:space="preserve">t/m </t>
    </r>
    <r>
      <rPr>
        <sz val="12"/>
        <rFont val="Arial"/>
        <family val="2"/>
      </rPr>
      <t>u</t>
    </r>
    <r>
      <rPr>
        <sz val="8"/>
        <rFont val="Arial"/>
        <family val="2"/>
      </rPr>
      <t>k</t>
    </r>
    <r>
      <rPr>
        <sz val="10"/>
        <rFont val="Arial"/>
        <family val="0"/>
      </rPr>
      <t>)</t>
    </r>
  </si>
  <si>
    <r>
      <t xml:space="preserve"> beginwaarde S</t>
    </r>
    <r>
      <rPr>
        <sz val="8"/>
        <rFont val="Arial"/>
        <family val="2"/>
      </rPr>
      <t>1</t>
    </r>
    <r>
      <rPr>
        <sz val="10"/>
        <rFont val="Arial"/>
        <family val="0"/>
      </rPr>
      <t xml:space="preserve"> =</t>
    </r>
    <r>
      <rPr>
        <sz val="12"/>
        <rFont val="Arial"/>
        <family val="2"/>
      </rPr>
      <t xml:space="preserve"> u</t>
    </r>
    <r>
      <rPr>
        <sz val="8"/>
        <rFont val="Arial"/>
        <family val="2"/>
      </rPr>
      <t>1</t>
    </r>
  </si>
  <si>
    <r>
      <t>S</t>
    </r>
    <r>
      <rPr>
        <sz val="8"/>
        <rFont val="Arial"/>
        <family val="2"/>
      </rPr>
      <t>n</t>
    </r>
    <r>
      <rPr>
        <sz val="10"/>
        <rFont val="Arial"/>
        <family val="0"/>
      </rPr>
      <t xml:space="preserve"> = (</t>
    </r>
    <r>
      <rPr>
        <sz val="12"/>
        <rFont val="Arial"/>
        <family val="2"/>
      </rPr>
      <t>u</t>
    </r>
    <r>
      <rPr>
        <sz val="8"/>
        <rFont val="Arial"/>
        <family val="2"/>
      </rPr>
      <t>n+1</t>
    </r>
    <r>
      <rPr>
        <sz val="10"/>
        <rFont val="Arial"/>
        <family val="0"/>
      </rPr>
      <t xml:space="preserve"> - </t>
    </r>
    <r>
      <rPr>
        <sz val="12"/>
        <rFont val="Arial"/>
        <family val="2"/>
      </rPr>
      <t>u</t>
    </r>
    <r>
      <rPr>
        <sz val="8"/>
        <rFont val="Arial"/>
        <family val="2"/>
      </rPr>
      <t>1</t>
    </r>
    <r>
      <rPr>
        <sz val="10"/>
        <rFont val="Arial"/>
        <family val="0"/>
      </rPr>
      <t>) / (r-1)</t>
    </r>
  </si>
  <si>
    <t xml:space="preserve"> andere formules gebruiken</t>
  </si>
  <si>
    <t xml:space="preserve"> Formules alleen geldig als</t>
  </si>
  <si>
    <r>
      <t xml:space="preserve"> met </t>
    </r>
    <r>
      <rPr>
        <sz val="12"/>
        <rFont val="Arial"/>
        <family val="2"/>
      </rPr>
      <t>u</t>
    </r>
    <r>
      <rPr>
        <sz val="8"/>
        <rFont val="Arial"/>
        <family val="2"/>
      </rPr>
      <t>1</t>
    </r>
    <r>
      <rPr>
        <sz val="10"/>
        <rFont val="Arial"/>
        <family val="0"/>
      </rPr>
      <t xml:space="preserve"> begonnen wordt</t>
    </r>
  </si>
  <si>
    <t xml:space="preserve"> begonnen wordt, moet je </t>
  </si>
  <si>
    <t xml:space="preserve"> (hoef je verder niet te kennen)</t>
  </si>
  <si>
    <r>
      <t xml:space="preserve"> Als niet met </t>
    </r>
    <r>
      <rPr>
        <sz val="12"/>
        <rFont val="Arial"/>
        <family val="2"/>
      </rPr>
      <t>u</t>
    </r>
    <r>
      <rPr>
        <sz val="8"/>
        <rFont val="Arial"/>
        <family val="2"/>
      </rPr>
      <t>1</t>
    </r>
    <r>
      <rPr>
        <sz val="10"/>
        <rFont val="Arial"/>
        <family val="0"/>
      </rPr>
      <t xml:space="preserve"> maar met </t>
    </r>
    <r>
      <rPr>
        <sz val="12"/>
        <rFont val="Arial"/>
        <family val="2"/>
      </rPr>
      <t>u</t>
    </r>
    <r>
      <rPr>
        <sz val="8"/>
        <rFont val="Arial"/>
        <family val="2"/>
      </rPr>
      <t>0</t>
    </r>
  </si>
  <si>
    <t xml:space="preserve"> Aantal wordt bv n+1</t>
  </si>
  <si>
    <r>
      <t xml:space="preserve">Getallenrijen </t>
    </r>
    <r>
      <rPr>
        <sz val="10"/>
        <rFont val="Arial"/>
        <family val="2"/>
      </rPr>
      <t xml:space="preserve"> VWO A1   Getal &amp; Ruimte VWO2 hoofdstuk 3</t>
    </r>
  </si>
  <si>
    <r>
      <t xml:space="preserve">Ook kun je te maken hebben met een translatie van een rij met </t>
    </r>
    <r>
      <rPr>
        <sz val="12"/>
        <rFont val="Arial"/>
        <family val="2"/>
      </rPr>
      <t>u</t>
    </r>
    <r>
      <rPr>
        <sz val="8"/>
        <rFont val="Arial"/>
        <family val="2"/>
      </rPr>
      <t>0.</t>
    </r>
    <r>
      <rPr>
        <sz val="10"/>
        <rFont val="Arial"/>
        <family val="0"/>
      </rPr>
      <t xml:space="preserve"> Je rekent dan met </t>
    </r>
    <r>
      <rPr>
        <sz val="12"/>
        <rFont val="Arial"/>
        <family val="2"/>
      </rPr>
      <t>u</t>
    </r>
    <r>
      <rPr>
        <sz val="8"/>
        <rFont val="Arial"/>
        <family val="2"/>
      </rPr>
      <t xml:space="preserve">1 </t>
    </r>
    <r>
      <rPr>
        <sz val="10"/>
        <rFont val="Arial"/>
        <family val="0"/>
      </rPr>
      <t xml:space="preserve">en telt later </t>
    </r>
    <r>
      <rPr>
        <sz val="12"/>
        <rFont val="Arial"/>
        <family val="2"/>
      </rPr>
      <t>u</t>
    </r>
    <r>
      <rPr>
        <sz val="8"/>
        <rFont val="Arial"/>
        <family val="2"/>
      </rPr>
      <t>0</t>
    </r>
    <r>
      <rPr>
        <sz val="10"/>
        <rFont val="Arial"/>
        <family val="0"/>
      </rPr>
      <t xml:space="preserve"> bij de reeks op.</t>
    </r>
  </si>
  <si>
    <r>
      <t xml:space="preserve">LET OP: De formules hangen af van of met </t>
    </r>
    <r>
      <rPr>
        <b/>
        <sz val="12"/>
        <rFont val="Arial"/>
        <family val="2"/>
      </rPr>
      <t>u</t>
    </r>
    <r>
      <rPr>
        <b/>
        <sz val="8"/>
        <rFont val="Arial"/>
        <family val="2"/>
      </rPr>
      <t>0</t>
    </r>
    <r>
      <rPr>
        <b/>
        <sz val="10"/>
        <rFont val="Arial"/>
        <family val="2"/>
      </rPr>
      <t xml:space="preserve"> of </t>
    </r>
    <r>
      <rPr>
        <b/>
        <sz val="12"/>
        <rFont val="Arial"/>
        <family val="2"/>
      </rPr>
      <t>u</t>
    </r>
    <r>
      <rPr>
        <b/>
        <sz val="8"/>
        <rFont val="Arial"/>
        <family val="2"/>
      </rPr>
      <t>1</t>
    </r>
    <r>
      <rPr>
        <b/>
        <sz val="10"/>
        <rFont val="Arial"/>
        <family val="2"/>
      </rPr>
      <t xml:space="preserve">  begonnen wordt</t>
    </r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</si>
</sst>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7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.75"/>
      <color indexed="8"/>
      <name val="Arial"/>
      <family val="2"/>
    </font>
    <font>
      <sz val="10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4.75"/>
      <color indexed="8"/>
      <name val="Arial"/>
      <family val="2"/>
    </font>
    <font>
      <sz val="11.25"/>
      <color indexed="8"/>
      <name val="Arial"/>
      <family val="2"/>
    </font>
    <font>
      <b/>
      <sz val="11.25"/>
      <color indexed="8"/>
      <name val="Arial"/>
      <family val="2"/>
    </font>
    <font>
      <u val="single"/>
      <sz val="11.25"/>
      <color indexed="8"/>
      <name val="Arial"/>
      <family val="2"/>
    </font>
    <font>
      <sz val="9.2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.5"/>
      <color indexed="8"/>
      <name val="Arial"/>
      <family val="2"/>
    </font>
    <font>
      <b/>
      <sz val="11"/>
      <color indexed="12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6"/>
      <name val="Arial"/>
      <family val="2"/>
    </font>
    <font>
      <b/>
      <sz val="11"/>
      <color indexed="14"/>
      <name val="Arial"/>
      <family val="2"/>
    </font>
    <font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11.75"/>
      <color indexed="8"/>
      <name val="Arial"/>
      <family val="2"/>
    </font>
    <font>
      <b/>
      <sz val="14.25"/>
      <color indexed="8"/>
      <name val="Arial"/>
      <family val="2"/>
    </font>
    <font>
      <sz val="8"/>
      <color indexed="8"/>
      <name val="Arial"/>
      <family val="2"/>
    </font>
    <font>
      <sz val="11.75"/>
      <color indexed="12"/>
      <name val="Arial"/>
      <family val="2"/>
    </font>
    <font>
      <u val="single"/>
      <sz val="11.75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28" borderId="0" applyNumberFormat="0" applyBorder="0" applyAlignment="0" applyProtection="0"/>
    <xf numFmtId="0" fontId="6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0" fillId="31" borderId="7" applyNumberFormat="0" applyFont="0" applyAlignment="0" applyProtection="0"/>
    <xf numFmtId="0" fontId="68" fillId="32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5" fillId="0" borderId="15" xfId="0" applyFont="1" applyBorder="1" applyAlignment="1" quotePrefix="1">
      <alignment vertical="center"/>
    </xf>
    <xf numFmtId="0" fontId="0" fillId="0" borderId="15" xfId="0" applyBorder="1" applyAlignment="1" quotePrefix="1">
      <alignment vertical="center"/>
    </xf>
    <xf numFmtId="0" fontId="5" fillId="0" borderId="18" xfId="0" applyFont="1" applyBorder="1" applyAlignment="1" quotePrefix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21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/>
    </xf>
    <xf numFmtId="0" fontId="0" fillId="0" borderId="21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 horizontal="right" vertical="center"/>
    </xf>
    <xf numFmtId="0" fontId="0" fillId="0" borderId="15" xfId="0" applyBorder="1" applyAlignment="1" quotePrefix="1">
      <alignment horizontal="left" vertical="center"/>
    </xf>
    <xf numFmtId="0" fontId="0" fillId="0" borderId="16" xfId="0" applyBorder="1" applyAlignment="1" quotePrefix="1">
      <alignment horizontal="left" vertical="center"/>
    </xf>
    <xf numFmtId="0" fontId="0" fillId="0" borderId="22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4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 quotePrefix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5" xfId="0" applyFont="1" applyBorder="1" applyAlignment="1">
      <alignment vertical="center"/>
    </xf>
    <xf numFmtId="0" fontId="0" fillId="0" borderId="0" xfId="0" applyBorder="1" applyAlignment="1" quotePrefix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21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22" xfId="0" applyBorder="1" applyAlignment="1">
      <alignment vertical="center"/>
    </xf>
    <xf numFmtId="0" fontId="8" fillId="33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Border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7" fillId="0" borderId="13" xfId="0" applyFont="1" applyBorder="1" applyAlignment="1">
      <alignment/>
    </xf>
    <xf numFmtId="0" fontId="0" fillId="0" borderId="21" xfId="0" applyBorder="1" applyAlignment="1">
      <alignment/>
    </xf>
    <xf numFmtId="0" fontId="0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15" xfId="0" applyBorder="1" applyAlignment="1" quotePrefix="1">
      <alignment/>
    </xf>
    <xf numFmtId="0" fontId="7" fillId="0" borderId="18" xfId="0" applyFont="1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= g^n = (1+ r)^n = (1+ p/100) 
g=1+ p/100 en r = p/100)</a:t>
            </a:r>
          </a:p>
        </c:rich>
      </c:tx>
      <c:layout>
        <c:manualLayout>
          <c:xMode val="factor"/>
          <c:yMode val="factor"/>
          <c:x val="-0.019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234"/>
          <c:w val="0.78175"/>
          <c:h val="0.6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grafieken!$Q$82</c:f>
              <c:strCache>
                <c:ptCount val="1"/>
                <c:pt idx="0">
                  <c:v>1,15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grafieken!$R$81:$AB$81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grafieken!$R$82:$AB$82</c:f>
              <c:numCache>
                <c:ptCount val="11"/>
                <c:pt idx="0">
                  <c:v>1</c:v>
                </c:pt>
                <c:pt idx="1">
                  <c:v>1.15</c:v>
                </c:pt>
                <c:pt idx="2">
                  <c:v>1.3224999999999998</c:v>
                </c:pt>
                <c:pt idx="3">
                  <c:v>1.5208749999999995</c:v>
                </c:pt>
                <c:pt idx="4">
                  <c:v>1.7490062499999994</c:v>
                </c:pt>
                <c:pt idx="5">
                  <c:v>2.0113571874999994</c:v>
                </c:pt>
                <c:pt idx="6">
                  <c:v>2.313060765624999</c:v>
                </c:pt>
                <c:pt idx="7">
                  <c:v>2.6600198804687483</c:v>
                </c:pt>
                <c:pt idx="8">
                  <c:v>3.0590228625390603</c:v>
                </c:pt>
                <c:pt idx="9">
                  <c:v>3.517876291919919</c:v>
                </c:pt>
                <c:pt idx="10">
                  <c:v>4.045557735707907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grafieken!$Q$83</c:f>
              <c:strCache>
                <c:ptCount val="1"/>
                <c:pt idx="0">
                  <c:v>1,10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grafieken!$R$81:$AB$81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grafieken!$R$83:$AB$83</c:f>
              <c:numCache>
                <c:ptCount val="11"/>
                <c:pt idx="0">
                  <c:v>1</c:v>
                </c:pt>
                <c:pt idx="1">
                  <c:v>1.1</c:v>
                </c:pt>
                <c:pt idx="2">
                  <c:v>1.2100000000000002</c:v>
                </c:pt>
                <c:pt idx="3">
                  <c:v>1.3310000000000004</c:v>
                </c:pt>
                <c:pt idx="4">
                  <c:v>1.4641000000000004</c:v>
                </c:pt>
                <c:pt idx="5">
                  <c:v>1.6105100000000006</c:v>
                </c:pt>
                <c:pt idx="6">
                  <c:v>1.7715610000000008</c:v>
                </c:pt>
                <c:pt idx="7">
                  <c:v>1.9487171000000012</c:v>
                </c:pt>
                <c:pt idx="8">
                  <c:v>2.143588810000001</c:v>
                </c:pt>
                <c:pt idx="9">
                  <c:v>2.3579476910000015</c:v>
                </c:pt>
                <c:pt idx="10">
                  <c:v>2.593742460100002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grafieken!$Q$84</c:f>
              <c:strCache>
                <c:ptCount val="1"/>
                <c:pt idx="0">
                  <c:v>1,05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grafieken!$R$81:$AB$81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grafieken!$R$84:$AB$84</c:f>
              <c:numCache>
                <c:ptCount val="11"/>
                <c:pt idx="0">
                  <c:v>1</c:v>
                </c:pt>
                <c:pt idx="1">
                  <c:v>1.05</c:v>
                </c:pt>
                <c:pt idx="2">
                  <c:v>1.1025</c:v>
                </c:pt>
                <c:pt idx="3">
                  <c:v>1.1576250000000001</c:v>
                </c:pt>
                <c:pt idx="4">
                  <c:v>1.21550625</c:v>
                </c:pt>
                <c:pt idx="5">
                  <c:v>1.2762815625000001</c:v>
                </c:pt>
                <c:pt idx="6">
                  <c:v>1.340095640625</c:v>
                </c:pt>
                <c:pt idx="7">
                  <c:v>1.4071004226562502</c:v>
                </c:pt>
                <c:pt idx="8">
                  <c:v>1.4774554437890626</c:v>
                </c:pt>
                <c:pt idx="9">
                  <c:v>1.5513282159785158</c:v>
                </c:pt>
                <c:pt idx="10">
                  <c:v>1.6288946267774416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grafieken!$Q$85</c:f>
              <c:strCache>
                <c:ptCount val="1"/>
                <c:pt idx="0">
                  <c:v>1,00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grafieken!$R$81:$AB$81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grafieken!$R$85:$AB$85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grafieken!$Q$86</c:f>
              <c:strCache>
                <c:ptCount val="1"/>
                <c:pt idx="0">
                  <c:v>0,95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grafieken!$R$81:$AB$81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grafieken!$R$86:$AB$86</c:f>
              <c:numCache>
                <c:ptCount val="11"/>
                <c:pt idx="0">
                  <c:v>1</c:v>
                </c:pt>
                <c:pt idx="1">
                  <c:v>0.95</c:v>
                </c:pt>
                <c:pt idx="2">
                  <c:v>0.9025</c:v>
                </c:pt>
                <c:pt idx="3">
                  <c:v>0.8573749999999999</c:v>
                </c:pt>
                <c:pt idx="4">
                  <c:v>0.81450625</c:v>
                </c:pt>
                <c:pt idx="5">
                  <c:v>0.7737809375</c:v>
                </c:pt>
                <c:pt idx="6">
                  <c:v>0.7350918906249999</c:v>
                </c:pt>
                <c:pt idx="7">
                  <c:v>0.69833729609375</c:v>
                </c:pt>
                <c:pt idx="8">
                  <c:v>0.6634204312890625</c:v>
                </c:pt>
                <c:pt idx="9">
                  <c:v>0.6302494097246093</c:v>
                </c:pt>
                <c:pt idx="10">
                  <c:v>0.5987369392383789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grafieken!$Q$87</c:f>
              <c:strCache>
                <c:ptCount val="1"/>
                <c:pt idx="0">
                  <c:v>0,90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grafieken!$R$81:$AB$81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grafieken!$R$87:$AB$87</c:f>
              <c:numCache>
                <c:ptCount val="11"/>
                <c:pt idx="0">
                  <c:v>1</c:v>
                </c:pt>
                <c:pt idx="1">
                  <c:v>0.9</c:v>
                </c:pt>
                <c:pt idx="2">
                  <c:v>0.81</c:v>
                </c:pt>
                <c:pt idx="3">
                  <c:v>0.7290000000000001</c:v>
                </c:pt>
                <c:pt idx="4">
                  <c:v>0.6561000000000001</c:v>
                </c:pt>
                <c:pt idx="5">
                  <c:v>0.5904900000000002</c:v>
                </c:pt>
                <c:pt idx="6">
                  <c:v>0.5314410000000002</c:v>
                </c:pt>
                <c:pt idx="7">
                  <c:v>0.47829690000000014</c:v>
                </c:pt>
                <c:pt idx="8">
                  <c:v>0.43046721000000016</c:v>
                </c:pt>
                <c:pt idx="9">
                  <c:v>0.38742048900000015</c:v>
                </c:pt>
                <c:pt idx="10">
                  <c:v>0.34867844010000015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grafieken!$Q$88</c:f>
              <c:strCache>
                <c:ptCount val="1"/>
                <c:pt idx="0">
                  <c:v>0,85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grafieken!$R$81:$AB$81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grafieken!$R$88:$AB$88</c:f>
              <c:numCache>
                <c:ptCount val="11"/>
                <c:pt idx="0">
                  <c:v>1</c:v>
                </c:pt>
                <c:pt idx="1">
                  <c:v>0.85</c:v>
                </c:pt>
                <c:pt idx="2">
                  <c:v>0.7224999999999999</c:v>
                </c:pt>
                <c:pt idx="3">
                  <c:v>0.6141249999999999</c:v>
                </c:pt>
                <c:pt idx="4">
                  <c:v>0.5220062499999999</c:v>
                </c:pt>
                <c:pt idx="5">
                  <c:v>0.4437053124999999</c:v>
                </c:pt>
                <c:pt idx="6">
                  <c:v>0.3771495156249999</c:v>
                </c:pt>
                <c:pt idx="7">
                  <c:v>0.32057708828124987</c:v>
                </c:pt>
                <c:pt idx="8">
                  <c:v>0.2724905250390624</c:v>
                </c:pt>
                <c:pt idx="9">
                  <c:v>0.23161694628320303</c:v>
                </c:pt>
                <c:pt idx="10">
                  <c:v>0.19687440434072256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grafieken!$Q$89</c:f>
              <c:strCache>
                <c:ptCount val="1"/>
                <c:pt idx="0">
                  <c:v>0,50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grafieken!$R$81:$AB$81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grafieken!$R$89:$AB$89</c:f>
              <c:numCache>
                <c:ptCount val="11"/>
                <c:pt idx="0">
                  <c:v>1</c:v>
                </c:pt>
                <c:pt idx="1">
                  <c:v>0.5</c:v>
                </c:pt>
                <c:pt idx="2">
                  <c:v>0.25</c:v>
                </c:pt>
                <c:pt idx="3">
                  <c:v>0.125</c:v>
                </c:pt>
                <c:pt idx="4">
                  <c:v>0.0625</c:v>
                </c:pt>
                <c:pt idx="5">
                  <c:v>0.03125</c:v>
                </c:pt>
                <c:pt idx="6">
                  <c:v>0.015625</c:v>
                </c:pt>
                <c:pt idx="7">
                  <c:v>0.0078125</c:v>
                </c:pt>
                <c:pt idx="8">
                  <c:v>0.00390625</c:v>
                </c:pt>
                <c:pt idx="9">
                  <c:v>0.001953125</c:v>
                </c:pt>
                <c:pt idx="10">
                  <c:v>0.0009765625</c:v>
                </c:pt>
              </c:numCache>
            </c:numRef>
          </c:yVal>
          <c:smooth val="1"/>
        </c:ser>
        <c:axId val="5114553"/>
        <c:axId val="46030978"/>
      </c:scatterChart>
      <c:valAx>
        <c:axId val="511455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30978"/>
        <c:crosses val="autoZero"/>
        <c:crossBetween val="midCat"/>
        <c:dispUnits/>
        <c:majorUnit val="1"/>
        <c:minorUnit val="1"/>
      </c:valAx>
      <c:valAx>
        <c:axId val="46030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4553"/>
        <c:crosses val="autoZero"/>
        <c:crossBetween val="midCat"/>
        <c:dispUnits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75"/>
          <c:y val="0.3165"/>
          <c:w val="0.1215"/>
          <c:h val="0.4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= b * g^(x-c)/d met Y = y-a   </a:t>
            </a:r>
          </a:p>
        </c:rich>
      </c:tx>
      <c:layout>
        <c:manualLayout>
          <c:xMode val="factor"/>
          <c:yMode val="factor"/>
          <c:x val="-0.047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58"/>
          <c:w val="0.73175"/>
          <c:h val="0.74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grafieken!$P$27</c:f>
              <c:strCache>
                <c:ptCount val="1"/>
                <c:pt idx="0">
                  <c:v>b=1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grafieken!$Q$26:$AA$26</c:f>
              <c:numCache/>
            </c:numRef>
          </c:xVal>
          <c:yVal>
            <c:numRef>
              <c:f>grafieken!$Q$27:$AA$27</c:f>
              <c:numCache/>
            </c:numRef>
          </c:yVal>
          <c:smooth val="1"/>
        </c:ser>
        <c:ser>
          <c:idx val="1"/>
          <c:order val="1"/>
          <c:tx>
            <c:strRef>
              <c:f>grafieken!$P$28</c:f>
              <c:strCache>
                <c:ptCount val="1"/>
                <c:pt idx="0">
                  <c:v>g groter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grafieken!$Q$26:$AA$26</c:f>
              <c:numCache/>
            </c:numRef>
          </c:xVal>
          <c:yVal>
            <c:numRef>
              <c:f>grafieken!$Q$28:$AA$28</c:f>
              <c:numCache/>
            </c:numRef>
          </c:yVal>
          <c:smooth val="1"/>
        </c:ser>
        <c:ser>
          <c:idx val="2"/>
          <c:order val="2"/>
          <c:tx>
            <c:strRef>
              <c:f>grafieken!$P$29</c:f>
              <c:strCache>
                <c:ptCount val="1"/>
                <c:pt idx="0">
                  <c:v>b=4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grafieken!$Q$26:$AA$26</c:f>
              <c:numCache/>
            </c:numRef>
          </c:xVal>
          <c:yVal>
            <c:numRef>
              <c:f>grafieken!$Q$29:$AA$29</c:f>
              <c:numCache/>
            </c:numRef>
          </c:yVal>
          <c:smooth val="1"/>
        </c:ser>
        <c:ser>
          <c:idx val="3"/>
          <c:order val="3"/>
          <c:tx>
            <c:strRef>
              <c:f>grafieken!$P$30</c:f>
              <c:strCache>
                <c:ptCount val="1"/>
                <c:pt idx="0">
                  <c:v>0&lt; p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grafieken!$Q$26:$AA$26</c:f>
              <c:numCache/>
            </c:numRef>
          </c:xVal>
          <c:yVal>
            <c:numRef>
              <c:f>grafieken!$Q$30:$AA$30</c:f>
              <c:numCache/>
            </c:numRef>
          </c:yVal>
          <c:smooth val="1"/>
        </c:ser>
        <c:ser>
          <c:idx val="4"/>
          <c:order val="4"/>
          <c:tx>
            <c:strRef>
              <c:f>grafieken!$P$31</c:f>
              <c:strCache>
                <c:ptCount val="1"/>
                <c:pt idx="0">
                  <c:v>1&lt;a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grafieken!$Q$26:$AA$26</c:f>
              <c:numCache/>
            </c:numRef>
          </c:xVal>
          <c:yVal>
            <c:numRef>
              <c:f>grafieken!$Q$31:$AA$31</c:f>
              <c:numCache/>
            </c:numRef>
          </c:yVal>
          <c:smooth val="1"/>
        </c:ser>
        <c:ser>
          <c:idx val="5"/>
          <c:order val="5"/>
          <c:tx>
            <c:strRef>
              <c:f>grafieken!$P$32</c:f>
              <c:strCache>
                <c:ptCount val="1"/>
                <c:pt idx="0">
                  <c:v>g &lt; 1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grafieken!$Q$26:$AA$26</c:f>
              <c:numCache/>
            </c:numRef>
          </c:xVal>
          <c:yVal>
            <c:numRef>
              <c:f>grafieken!$Q$32:$AA$32</c:f>
              <c:numCache/>
            </c:numRef>
          </c:yVal>
          <c:smooth val="1"/>
        </c:ser>
        <c:ser>
          <c:idx val="6"/>
          <c:order val="6"/>
          <c:tx>
            <c:strRef>
              <c:f>grafieken!$P$33</c:f>
              <c:strCache>
                <c:ptCount val="1"/>
                <c:pt idx="0">
                  <c:v>100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grafieken!$Q$26:$AA$26</c:f>
              <c:numCache/>
            </c:numRef>
          </c:xVal>
          <c:yVal>
            <c:numRef>
              <c:f>grafieken!$Q$33:$AA$33</c:f>
              <c:numCache/>
            </c:numRef>
          </c:yVal>
          <c:smooth val="1"/>
        </c:ser>
        <c:ser>
          <c:idx val="7"/>
          <c:order val="7"/>
          <c:tx>
            <c:strRef>
              <c:f>grafieken!$P$34</c:f>
              <c:strCache>
                <c:ptCount val="1"/>
                <c:pt idx="0">
                  <c:v>90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grafieken!$Q$26:$AA$26</c:f>
              <c:numCache/>
            </c:numRef>
          </c:xVal>
          <c:yVal>
            <c:numRef>
              <c:f>grafieken!$Q$34:$AA$34</c:f>
              <c:numCache/>
            </c:numRef>
          </c:yVal>
          <c:smooth val="1"/>
        </c:ser>
        <c:ser>
          <c:idx val="8"/>
          <c:order val="8"/>
          <c:tx>
            <c:strRef>
              <c:f>grafieken!$P$35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grafieken!$Q$26:$AA$26</c:f>
              <c:numCache/>
            </c:numRef>
          </c:xVal>
          <c:yVal>
            <c:numRef>
              <c:f>grafieken!$Q$35:$AA$35</c:f>
              <c:numCache/>
            </c:numRef>
          </c:yVal>
          <c:smooth val="1"/>
        </c:ser>
        <c:ser>
          <c:idx val="9"/>
          <c:order val="9"/>
          <c:tx>
            <c:strRef>
              <c:f>grafieken!$P$36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grafieken!$Q$26:$AA$26</c:f>
              <c:numCache/>
            </c:numRef>
          </c:xVal>
          <c:yVal>
            <c:numRef>
              <c:f>grafieken!$Q$36:$AA$36</c:f>
              <c:numCache/>
            </c:numRef>
          </c:yVal>
          <c:smooth val="1"/>
        </c:ser>
        <c:ser>
          <c:idx val="10"/>
          <c:order val="10"/>
          <c:tx>
            <c:strRef>
              <c:f>grafieken!$P$37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grafieken!$Q$26:$AA$26</c:f>
              <c:numCache/>
            </c:numRef>
          </c:xVal>
          <c:yVal>
            <c:numRef>
              <c:f>grafieken!$Q$37:$AA$37</c:f>
              <c:numCache/>
            </c:numRef>
          </c:yVal>
          <c:smooth val="1"/>
        </c:ser>
        <c:ser>
          <c:idx val="11"/>
          <c:order val="11"/>
          <c:tx>
            <c:strRef>
              <c:f>grafieken!$P$38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grafieken!$Q$26:$AA$26</c:f>
              <c:numCache/>
            </c:numRef>
          </c:xVal>
          <c:yVal>
            <c:numRef>
              <c:f>grafieken!$Q$38:$AA$38</c:f>
              <c:numCache/>
            </c:numRef>
          </c:yVal>
          <c:smooth val="1"/>
        </c:ser>
        <c:ser>
          <c:idx val="12"/>
          <c:order val="12"/>
          <c:tx>
            <c:strRef>
              <c:f>grafieken!$P$39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grafieken!$Q$26:$AA$26</c:f>
              <c:numCache/>
            </c:numRef>
          </c:xVal>
          <c:yVal>
            <c:numRef>
              <c:f>grafieken!$Q$39:$AA$39</c:f>
              <c:numCache/>
            </c:numRef>
          </c:yVal>
          <c:smooth val="1"/>
        </c:ser>
        <c:ser>
          <c:idx val="13"/>
          <c:order val="13"/>
          <c:tx>
            <c:strRef>
              <c:f>grafieken!$P$40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grafieken!$Q$26:$AA$26</c:f>
              <c:numCache/>
            </c:numRef>
          </c:xVal>
          <c:yVal>
            <c:numRef>
              <c:f>grafieken!$Q$40:$AA$40</c:f>
              <c:numCache/>
            </c:numRef>
          </c:yVal>
          <c:smooth val="1"/>
        </c:ser>
        <c:ser>
          <c:idx val="14"/>
          <c:order val="14"/>
          <c:tx>
            <c:strRef>
              <c:f>grafieken!$P$41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grafieken!$Q$26:$AA$26</c:f>
              <c:numCache/>
            </c:numRef>
          </c:xVal>
          <c:yVal>
            <c:numRef>
              <c:f>grafieken!$Q$41:$AA$41</c:f>
              <c:numCache/>
            </c:numRef>
          </c:yVal>
          <c:smooth val="1"/>
        </c:ser>
        <c:ser>
          <c:idx val="15"/>
          <c:order val="15"/>
          <c:tx>
            <c:strRef>
              <c:f>grafieken!$P$42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grafieken!$Q$26:$AA$26</c:f>
              <c:numCache/>
            </c:numRef>
          </c:xVal>
          <c:yVal>
            <c:numRef>
              <c:f>grafieken!$Q$42:$AA$42</c:f>
              <c:numCache/>
            </c:numRef>
          </c:yVal>
          <c:smooth val="1"/>
        </c:ser>
        <c:ser>
          <c:idx val="16"/>
          <c:order val="16"/>
          <c:tx>
            <c:strRef>
              <c:f>grafieken!$P$43</c:f>
              <c:strCache>
                <c:ptCount val="1"/>
                <c:pt idx="0">
                  <c:v>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grafieken!$Q$26:$AA$26</c:f>
              <c:numCache/>
            </c:numRef>
          </c:xVal>
          <c:yVal>
            <c:numRef>
              <c:f>grafieken!$Q$43:$AA$43</c:f>
              <c:numCache/>
            </c:numRef>
          </c:yVal>
          <c:smooth val="1"/>
        </c:ser>
        <c:ser>
          <c:idx val="17"/>
          <c:order val="17"/>
          <c:tx>
            <c:strRef>
              <c:f>grafieken!$P$44</c:f>
              <c:strCache>
                <c:ptCount val="1"/>
                <c:pt idx="0">
                  <c:v>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grafieken!$Q$26:$AA$26</c:f>
              <c:numCache/>
            </c:numRef>
          </c:xVal>
          <c:yVal>
            <c:numRef>
              <c:f>grafieken!$Q$44:$AA$44</c:f>
              <c:numCache/>
            </c:numRef>
          </c:yVal>
          <c:smooth val="1"/>
        </c:ser>
        <c:ser>
          <c:idx val="18"/>
          <c:order val="18"/>
          <c:tx>
            <c:strRef>
              <c:f>grafieken!$P$45</c:f>
              <c:strCache>
                <c:ptCount val="1"/>
                <c:pt idx="0">
                  <c:v>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grafieken!$Q$26:$AA$26</c:f>
              <c:numCache/>
            </c:numRef>
          </c:xVal>
          <c:yVal>
            <c:numRef>
              <c:f>grafieken!$Q$45:$AA$45</c:f>
              <c:numCache/>
            </c:numRef>
          </c:yVal>
          <c:smooth val="1"/>
        </c:ser>
        <c:ser>
          <c:idx val="19"/>
          <c:order val="19"/>
          <c:tx>
            <c:strRef>
              <c:f>grafieken!$P$46</c:f>
              <c:strCache>
                <c:ptCount val="1"/>
                <c:pt idx="0">
                  <c:v>6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grafieken!$Q$26:$AA$26</c:f>
              <c:numCache/>
            </c:numRef>
          </c:xVal>
          <c:yVal>
            <c:numRef>
              <c:f>grafieken!$Q$46:$AA$46</c:f>
              <c:numCache/>
            </c:numRef>
          </c:yVal>
          <c:smooth val="1"/>
        </c:ser>
        <c:ser>
          <c:idx val="20"/>
          <c:order val="20"/>
          <c:tx>
            <c:strRef>
              <c:f>grafieken!$P$47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grafieken!$Q$26:$AA$26</c:f>
              <c:numCache/>
            </c:numRef>
          </c:xVal>
          <c:yVal>
            <c:numRef>
              <c:f>grafieken!$Q$47:$AA$47</c:f>
              <c:numCache/>
            </c:numRef>
          </c:yVal>
          <c:smooth val="1"/>
        </c:ser>
        <c:ser>
          <c:idx val="21"/>
          <c:order val="21"/>
          <c:tx>
            <c:strRef>
              <c:f>grafieken!$P$48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grafieken!$Q$26:$AA$26</c:f>
              <c:numCache/>
            </c:numRef>
          </c:xVal>
          <c:yVal>
            <c:numRef>
              <c:f>grafieken!$Q$48:$AA$48</c:f>
              <c:numCache/>
            </c:numRef>
          </c:yVal>
          <c:smooth val="1"/>
        </c:ser>
        <c:ser>
          <c:idx val="22"/>
          <c:order val="22"/>
          <c:tx>
            <c:strRef>
              <c:f>grafieken!$P$49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grafieken!$Q$26:$AA$26</c:f>
              <c:numCache/>
            </c:numRef>
          </c:xVal>
          <c:yVal>
            <c:numRef>
              <c:f>grafieken!$Q$49:$AA$49</c:f>
              <c:numCache/>
            </c:numRef>
          </c:yVal>
          <c:smooth val="1"/>
        </c:ser>
        <c:ser>
          <c:idx val="23"/>
          <c:order val="23"/>
          <c:tx>
            <c:strRef>
              <c:f>grafieken!$P$50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grafieken!$Q$26:$AA$26</c:f>
              <c:numCache/>
            </c:numRef>
          </c:xVal>
          <c:yVal>
            <c:numRef>
              <c:f>grafieken!$Q$50:$AA$50</c:f>
              <c:numCache/>
            </c:numRef>
          </c:yVal>
          <c:smooth val="1"/>
        </c:ser>
        <c:ser>
          <c:idx val="24"/>
          <c:order val="24"/>
          <c:tx>
            <c:strRef>
              <c:f>grafieken!$P$51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grafieken!$Q$26:$AA$26</c:f>
              <c:numCache/>
            </c:numRef>
          </c:xVal>
          <c:yVal>
            <c:numRef>
              <c:f>grafieken!$Q$51:$AA$51</c:f>
              <c:numCache/>
            </c:numRef>
          </c:yVal>
          <c:smooth val="1"/>
        </c:ser>
        <c:axId val="54333411"/>
        <c:axId val="19238652"/>
      </c:scatterChart>
      <c:valAx>
        <c:axId val="54333411"/>
        <c:scaling>
          <c:orientation val="minMax"/>
          <c:max val="6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op lineaire schaal</a:t>
                </a:r>
              </a:p>
            </c:rich>
          </c:tx>
          <c:layout>
            <c:manualLayout>
              <c:xMode val="factor"/>
              <c:yMode val="factor"/>
              <c:x val="0.0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38652"/>
        <c:crosses val="autoZero"/>
        <c:crossBetween val="midCat"/>
        <c:dispUnits/>
        <c:majorUnit val="1"/>
      </c:valAx>
      <c:valAx>
        <c:axId val="19238652"/>
        <c:scaling>
          <c:orientation val="minMax"/>
          <c:max val="3.01"/>
          <c:min val="1.5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op logaritmische schaal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48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543334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Logaritmen (Inverse functie y =   log x)</a:t>
            </a:r>
          </a:p>
        </c:rich>
      </c:tx>
      <c:layout>
        <c:manualLayout>
          <c:xMode val="factor"/>
          <c:yMode val="factor"/>
          <c:x val="0.043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88"/>
          <c:w val="0.78375"/>
          <c:h val="0.70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Exp!$O$4</c:f>
              <c:strCache>
                <c:ptCount val="1"/>
                <c:pt idx="0">
                  <c:v>g=10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Exp!$P$3:$AM$3</c:f>
              <c:numCache/>
            </c:numRef>
          </c:xVal>
          <c:yVal>
            <c:numRef>
              <c:f>Exp!$P$4:$AM$4</c:f>
              <c:numCache/>
            </c:numRef>
          </c:yVal>
          <c:smooth val="1"/>
        </c:ser>
        <c:ser>
          <c:idx val="1"/>
          <c:order val="1"/>
          <c:tx>
            <c:strRef>
              <c:f>Exp!$O$5</c:f>
              <c:strCache>
                <c:ptCount val="1"/>
                <c:pt idx="0">
                  <c:v>g=e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Exp!$P$3:$AM$3</c:f>
              <c:numCache/>
            </c:numRef>
          </c:xVal>
          <c:yVal>
            <c:numRef>
              <c:f>Exp!$P$5:$AM$5</c:f>
              <c:numCache/>
            </c:numRef>
          </c:yVal>
          <c:smooth val="1"/>
        </c:ser>
        <c:ser>
          <c:idx val="2"/>
          <c:order val="2"/>
          <c:tx>
            <c:strRef>
              <c:f>Exp!$O$6</c:f>
              <c:strCache>
                <c:ptCount val="1"/>
                <c:pt idx="0">
                  <c:v>g&gt;1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Exp!$P$3:$AM$3</c:f>
              <c:numCache/>
            </c:numRef>
          </c:xVal>
          <c:yVal>
            <c:numRef>
              <c:f>Exp!$P$6:$AM$6</c:f>
              <c:numCache/>
            </c:numRef>
          </c:yVal>
          <c:smooth val="1"/>
        </c:ser>
        <c:ser>
          <c:idx val="3"/>
          <c:order val="3"/>
          <c:tx>
            <c:strRef>
              <c:f>Exp!$O$7</c:f>
              <c:strCache>
                <c:ptCount val="1"/>
                <c:pt idx="0">
                  <c:v>0&lt;g&lt;1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Exp!$P$3:$AM$3</c:f>
              <c:numCache/>
            </c:numRef>
          </c:xVal>
          <c:yVal>
            <c:numRef>
              <c:f>Exp!$P$7:$AM$7</c:f>
              <c:numCache/>
            </c:numRef>
          </c:yVal>
          <c:smooth val="1"/>
        </c:ser>
        <c:axId val="11625619"/>
        <c:axId val="37521708"/>
      </c:scatterChart>
      <c:valAx>
        <c:axId val="11625619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op lineaire schaal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00"/>
            </a:solidFill>
            <a:prstDash val="dash"/>
          </a:ln>
        </c:spPr>
        <c:crossAx val="37521708"/>
        <c:crosses val="autoZero"/>
        <c:crossBetween val="midCat"/>
        <c:dispUnits/>
      </c:valAx>
      <c:valAx>
        <c:axId val="37521708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=    log x   (linaire schaal)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11625619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417"/>
          <c:w val="0.132"/>
          <c:h val="0.2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Y= y - a = b*g^(x-c)/d
</a:t>
            </a:r>
          </a:p>
        </c:rich>
      </c:tx>
      <c:layout>
        <c:manualLayout>
          <c:xMode val="factor"/>
          <c:yMode val="factor"/>
          <c:x val="0.003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38"/>
          <c:w val="0.72775"/>
          <c:h val="0.81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grafieken!$Q$5</c:f>
              <c:strCache>
                <c:ptCount val="1"/>
                <c:pt idx="0">
                  <c:v>b=1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grafieken!$R$4:$Z$4</c:f>
              <c:numCache/>
            </c:numRef>
          </c:xVal>
          <c:yVal>
            <c:numRef>
              <c:f>grafieken!$R$5:$Z$5</c:f>
              <c:numCache/>
            </c:numRef>
          </c:yVal>
          <c:smooth val="1"/>
        </c:ser>
        <c:ser>
          <c:idx val="1"/>
          <c:order val="1"/>
          <c:tx>
            <c:strRef>
              <c:f>grafieken!$Q$6</c:f>
              <c:strCache>
                <c:ptCount val="1"/>
                <c:pt idx="0">
                  <c:v>g groter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grafieken!$R$4:$Z$4</c:f>
              <c:numCache/>
            </c:numRef>
          </c:xVal>
          <c:yVal>
            <c:numRef>
              <c:f>grafieken!$R$6:$Z$6</c:f>
              <c:numCache/>
            </c:numRef>
          </c:yVal>
          <c:smooth val="1"/>
        </c:ser>
        <c:ser>
          <c:idx val="2"/>
          <c:order val="2"/>
          <c:tx>
            <c:strRef>
              <c:f>grafieken!$Q$7</c:f>
              <c:strCache>
                <c:ptCount val="1"/>
                <c:pt idx="0">
                  <c:v>b=4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grafieken!$R$4:$Z$4</c:f>
              <c:numCache/>
            </c:numRef>
          </c:xVal>
          <c:yVal>
            <c:numRef>
              <c:f>grafieken!$R$7:$Z$7</c:f>
              <c:numCache/>
            </c:numRef>
          </c:yVal>
          <c:smooth val="1"/>
        </c:ser>
        <c:ser>
          <c:idx val="3"/>
          <c:order val="3"/>
          <c:tx>
            <c:strRef>
              <c:f>grafieken!$Q$8</c:f>
              <c:strCache>
                <c:ptCount val="1"/>
                <c:pt idx="0">
                  <c:v>0&lt; c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grafieken!$R$4:$Z$4</c:f>
              <c:numCache/>
            </c:numRef>
          </c:xVal>
          <c:yVal>
            <c:numRef>
              <c:f>grafieken!$R$8:$Z$8</c:f>
              <c:numCache/>
            </c:numRef>
          </c:yVal>
          <c:smooth val="1"/>
        </c:ser>
        <c:ser>
          <c:idx val="4"/>
          <c:order val="4"/>
          <c:tx>
            <c:strRef>
              <c:f>grafieken!$Q$9</c:f>
              <c:strCache>
                <c:ptCount val="1"/>
                <c:pt idx="0">
                  <c:v>1&lt;d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grafieken!$R$4:$Z$4</c:f>
              <c:numCache/>
            </c:numRef>
          </c:xVal>
          <c:yVal>
            <c:numRef>
              <c:f>grafieken!$R$9:$Z$9</c:f>
              <c:numCache/>
            </c:numRef>
          </c:yVal>
          <c:smooth val="1"/>
        </c:ser>
        <c:ser>
          <c:idx val="5"/>
          <c:order val="5"/>
          <c:tx>
            <c:strRef>
              <c:f>grafieken!$Q$10</c:f>
              <c:strCache>
                <c:ptCount val="1"/>
                <c:pt idx="0">
                  <c:v>g &lt; 1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grafieken!$R$4:$Z$4</c:f>
              <c:numCache/>
            </c:numRef>
          </c:xVal>
          <c:yVal>
            <c:numRef>
              <c:f>grafieken!$R$10:$Z$10</c:f>
              <c:numCache/>
            </c:numRef>
          </c:yVal>
          <c:smooth val="1"/>
        </c:ser>
        <c:axId val="2151053"/>
        <c:axId val="19359478"/>
      </c:scatterChart>
      <c:valAx>
        <c:axId val="2151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59478"/>
        <c:crosses val="autoZero"/>
        <c:crossBetween val="midCat"/>
        <c:dispUnits/>
      </c:valAx>
      <c:valAx>
        <c:axId val="19359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= y - a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1053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5"/>
          <c:y val="0.442"/>
          <c:w val="0.17075"/>
          <c:h val="0.1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Y = log b + {(x-c)/d )} * log g  met Y = y-a
</a:t>
            </a:r>
          </a:p>
        </c:rich>
      </c:tx>
      <c:layout>
        <c:manualLayout>
          <c:xMode val="factor"/>
          <c:yMode val="factor"/>
          <c:x val="-0.014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23025"/>
          <c:w val="0.7315"/>
          <c:h val="0.67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grafieken!$Q$16</c:f>
              <c:strCache>
                <c:ptCount val="1"/>
                <c:pt idx="0">
                  <c:v>b=1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grafieken!$R$15:$Z$15</c:f>
              <c:numCache/>
            </c:numRef>
          </c:xVal>
          <c:yVal>
            <c:numRef>
              <c:f>grafieken!$R$16:$Z$16</c:f>
              <c:numCache/>
            </c:numRef>
          </c:yVal>
          <c:smooth val="1"/>
        </c:ser>
        <c:ser>
          <c:idx val="1"/>
          <c:order val="1"/>
          <c:tx>
            <c:strRef>
              <c:f>grafieken!$Q$17</c:f>
              <c:strCache>
                <c:ptCount val="1"/>
                <c:pt idx="0">
                  <c:v>g groter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grafieken!$R$15:$Z$15</c:f>
              <c:numCache/>
            </c:numRef>
          </c:xVal>
          <c:yVal>
            <c:numRef>
              <c:f>grafieken!$R$17:$Z$17</c:f>
              <c:numCache/>
            </c:numRef>
          </c:yVal>
          <c:smooth val="1"/>
        </c:ser>
        <c:ser>
          <c:idx val="2"/>
          <c:order val="2"/>
          <c:tx>
            <c:strRef>
              <c:f>grafieken!$Q$18</c:f>
              <c:strCache>
                <c:ptCount val="1"/>
                <c:pt idx="0">
                  <c:v>b=4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grafieken!$R$15:$Z$15</c:f>
              <c:numCache/>
            </c:numRef>
          </c:xVal>
          <c:yVal>
            <c:numRef>
              <c:f>grafieken!$R$18:$Z$18</c:f>
              <c:numCache/>
            </c:numRef>
          </c:yVal>
          <c:smooth val="1"/>
        </c:ser>
        <c:ser>
          <c:idx val="3"/>
          <c:order val="3"/>
          <c:tx>
            <c:strRef>
              <c:f>grafieken!$Q$19</c:f>
              <c:strCache>
                <c:ptCount val="1"/>
                <c:pt idx="0">
                  <c:v>0&lt; c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grafieken!$R$15:$Z$15</c:f>
              <c:numCache/>
            </c:numRef>
          </c:xVal>
          <c:yVal>
            <c:numRef>
              <c:f>grafieken!$R$19:$Z$19</c:f>
              <c:numCache/>
            </c:numRef>
          </c:yVal>
          <c:smooth val="1"/>
        </c:ser>
        <c:ser>
          <c:idx val="4"/>
          <c:order val="4"/>
          <c:tx>
            <c:strRef>
              <c:f>grafieken!$Q$20</c:f>
              <c:strCache>
                <c:ptCount val="1"/>
                <c:pt idx="0">
                  <c:v>1&lt;d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grafieken!$R$15:$Z$15</c:f>
              <c:numCache/>
            </c:numRef>
          </c:xVal>
          <c:yVal>
            <c:numRef>
              <c:f>grafieken!$R$20:$Z$20</c:f>
              <c:numCache/>
            </c:numRef>
          </c:yVal>
          <c:smooth val="1"/>
        </c:ser>
        <c:ser>
          <c:idx val="5"/>
          <c:order val="5"/>
          <c:tx>
            <c:strRef>
              <c:f>grafieken!$Q$21</c:f>
              <c:strCache>
                <c:ptCount val="1"/>
                <c:pt idx="0">
                  <c:v>g &lt; 1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grafieken!$R$15:$Z$15</c:f>
              <c:numCache/>
            </c:numRef>
          </c:xVal>
          <c:yVal>
            <c:numRef>
              <c:f>grafieken!$R$21:$Z$21</c:f>
              <c:numCache/>
            </c:numRef>
          </c:yVal>
          <c:smooth val="1"/>
        </c:ser>
        <c:axId val="40017575"/>
        <c:axId val="24613856"/>
      </c:scatterChart>
      <c:valAx>
        <c:axId val="40017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op lineaire schaal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</a:ln>
        </c:spPr>
        <c:crossAx val="24613856"/>
        <c:crosses val="autoZero"/>
        <c:crossBetween val="midCat"/>
        <c:dispUnits/>
        <c:majorUnit val="1"/>
      </c:valAx>
      <c:valAx>
        <c:axId val="24613856"/>
        <c:scaling>
          <c:orientation val="minMax"/>
          <c:max val="1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Y op lineaire schaal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17575"/>
        <c:crosses val="autoZero"/>
        <c:crossBetween val="midCat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5"/>
          <c:y val="0.39275"/>
          <c:w val="0.17075"/>
          <c:h val="0.3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y= ax^2 + bx+c</a:t>
            </a:r>
          </a:p>
        </c:rich>
      </c:tx>
      <c:layout>
        <c:manualLayout>
          <c:xMode val="factor"/>
          <c:yMode val="factor"/>
          <c:x val="0.0015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088"/>
          <c:w val="0.65225"/>
          <c:h val="0.86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grafieken!$Q$61</c:f>
              <c:strCache>
                <c:ptCount val="1"/>
                <c:pt idx="0">
                  <c:v>a=1,b=c=0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grafieken!$R$60:$X$60</c:f>
              <c:numCache/>
            </c:numRef>
          </c:xVal>
          <c:yVal>
            <c:numRef>
              <c:f>grafieken!$R$61:$X$61</c:f>
              <c:numCache/>
            </c:numRef>
          </c:yVal>
          <c:smooth val="1"/>
        </c:ser>
        <c:ser>
          <c:idx val="1"/>
          <c:order val="1"/>
          <c:tx>
            <c:strRef>
              <c:f>grafieken!$Q$62</c:f>
              <c:strCache>
                <c:ptCount val="1"/>
                <c:pt idx="0">
                  <c:v>c&gt;0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grafieken!$R$60:$X$60</c:f>
              <c:numCache/>
            </c:numRef>
          </c:xVal>
          <c:yVal>
            <c:numRef>
              <c:f>grafieken!$R$62:$X$62</c:f>
              <c:numCache/>
            </c:numRef>
          </c:yVal>
          <c:smooth val="1"/>
        </c:ser>
        <c:ser>
          <c:idx val="2"/>
          <c:order val="2"/>
          <c:tx>
            <c:strRef>
              <c:f>grafieken!$Q$63</c:f>
              <c:strCache>
                <c:ptCount val="1"/>
                <c:pt idx="0">
                  <c:v>b&gt;0 c&gt;0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grafieken!$R$60:$X$60</c:f>
              <c:numCache/>
            </c:numRef>
          </c:xVal>
          <c:yVal>
            <c:numRef>
              <c:f>grafieken!$R$63:$X$63</c:f>
              <c:numCache/>
            </c:numRef>
          </c:yVal>
          <c:smooth val="1"/>
        </c:ser>
        <c:ser>
          <c:idx val="3"/>
          <c:order val="3"/>
          <c:tx>
            <c:strRef>
              <c:f>grafieken!$Q$64</c:f>
              <c:strCache>
                <c:ptCount val="1"/>
                <c:pt idx="0">
                  <c:v>b&lt;0 c&gt;0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grafieken!$R$60:$X$60</c:f>
              <c:numCache/>
            </c:numRef>
          </c:xVal>
          <c:yVal>
            <c:numRef>
              <c:f>grafieken!$R$64:$X$64</c:f>
              <c:numCache/>
            </c:numRef>
          </c:yVal>
          <c:smooth val="1"/>
        </c:ser>
        <c:ser>
          <c:idx val="4"/>
          <c:order val="4"/>
          <c:tx>
            <c:strRef>
              <c:f>grafieken!$Q$65</c:f>
              <c:strCache>
                <c:ptCount val="1"/>
                <c:pt idx="0">
                  <c:v>a=-1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grafieken!$R$60:$X$60</c:f>
              <c:numCache/>
            </c:numRef>
          </c:xVal>
          <c:yVal>
            <c:numRef>
              <c:f>grafieken!$R$65:$X$65</c:f>
              <c:numCache/>
            </c:numRef>
          </c:yVal>
          <c:smooth val="1"/>
        </c:ser>
        <c:ser>
          <c:idx val="5"/>
          <c:order val="5"/>
          <c:tx>
            <c:strRef>
              <c:f>grafieken!$Q$66</c:f>
              <c:strCache>
                <c:ptCount val="1"/>
                <c:pt idx="0">
                  <c:v>a=-1 c&gt;0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grafieken!$R$60:$X$60</c:f>
              <c:numCache/>
            </c:numRef>
          </c:xVal>
          <c:yVal>
            <c:numRef>
              <c:f>grafieken!$R$66:$X$66</c:f>
              <c:numCache/>
            </c:numRef>
          </c:yVal>
          <c:smooth val="1"/>
        </c:ser>
        <c:ser>
          <c:idx val="6"/>
          <c:order val="6"/>
          <c:tx>
            <c:strRef>
              <c:f>grafieken!$Q$67</c:f>
              <c:strCache>
                <c:ptCount val="1"/>
                <c:pt idx="0">
                  <c:v>a=-1 b&gt;0 c&gt;0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grafieken!$R$60:$X$60</c:f>
              <c:numCache/>
            </c:numRef>
          </c:xVal>
          <c:yVal>
            <c:numRef>
              <c:f>grafieken!$R$67:$X$67</c:f>
              <c:numCache/>
            </c:numRef>
          </c:yVal>
          <c:smooth val="1"/>
        </c:ser>
        <c:ser>
          <c:idx val="7"/>
          <c:order val="7"/>
          <c:tx>
            <c:strRef>
              <c:f>grafieken!$Q$68</c:f>
              <c:strCache>
                <c:ptCount val="1"/>
                <c:pt idx="0">
                  <c:v>a=-1 b&lt;0 c&gt;0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grafieken!$R$60:$X$60</c:f>
              <c:numCache/>
            </c:numRef>
          </c:xVal>
          <c:yVal>
            <c:numRef>
              <c:f>grafieken!$R$68:$X$68</c:f>
              <c:numCache/>
            </c:numRef>
          </c:yVal>
          <c:smooth val="1"/>
        </c:ser>
        <c:axId val="20198113"/>
        <c:axId val="47565290"/>
      </c:scatterChart>
      <c:valAx>
        <c:axId val="20198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65290"/>
        <c:crosses val="autoZero"/>
        <c:crossBetween val="midCat"/>
        <c:dispUnits/>
      </c:valAx>
      <c:valAx>
        <c:axId val="47565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981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925"/>
          <c:y val="0.42025"/>
          <c:w val="0.24475"/>
          <c:h val="0.2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y = log (ax^2+bx+c)
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14"/>
          <c:w val="0.687"/>
          <c:h val="0.84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grafieken!$Q$72</c:f>
              <c:strCache>
                <c:ptCount val="1"/>
                <c:pt idx="0">
                  <c:v>a=1,b=c=0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grafieken!$R$71:$Y$71</c:f>
              <c:numCache/>
            </c:numRef>
          </c:xVal>
          <c:yVal>
            <c:numRef>
              <c:f>grafieken!$R$72:$Y$72</c:f>
              <c:numCache/>
            </c:numRef>
          </c:yVal>
          <c:smooth val="1"/>
        </c:ser>
        <c:ser>
          <c:idx val="1"/>
          <c:order val="1"/>
          <c:tx>
            <c:strRef>
              <c:f>grafieken!$Q$73</c:f>
              <c:strCache>
                <c:ptCount val="1"/>
                <c:pt idx="0">
                  <c:v>c&gt;0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grafieken!$R$71:$Y$71</c:f>
              <c:numCache/>
            </c:numRef>
          </c:xVal>
          <c:yVal>
            <c:numRef>
              <c:f>grafieken!$R$73:$Y$73</c:f>
              <c:numCache/>
            </c:numRef>
          </c:yVal>
          <c:smooth val="1"/>
        </c:ser>
        <c:ser>
          <c:idx val="2"/>
          <c:order val="2"/>
          <c:tx>
            <c:strRef>
              <c:f>grafieken!$Q$74</c:f>
              <c:strCache>
                <c:ptCount val="1"/>
                <c:pt idx="0">
                  <c:v>b&gt;0 c&gt;0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grafieken!$R$71:$Y$71</c:f>
              <c:numCache/>
            </c:numRef>
          </c:xVal>
          <c:yVal>
            <c:numRef>
              <c:f>grafieken!$R$74:$Y$74</c:f>
              <c:numCache/>
            </c:numRef>
          </c:yVal>
          <c:smooth val="1"/>
        </c:ser>
        <c:ser>
          <c:idx val="3"/>
          <c:order val="3"/>
          <c:tx>
            <c:strRef>
              <c:f>grafieken!$Q$75</c:f>
              <c:strCache>
                <c:ptCount val="1"/>
                <c:pt idx="0">
                  <c:v>b&lt;0 c&gt;0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grafieken!$R$71:$Y$71</c:f>
              <c:numCache/>
            </c:numRef>
          </c:xVal>
          <c:yVal>
            <c:numRef>
              <c:f>grafieken!$R$75:$Y$75</c:f>
              <c:numCache/>
            </c:numRef>
          </c:yVal>
          <c:smooth val="1"/>
        </c:ser>
        <c:axId val="25434427"/>
        <c:axId val="27583252"/>
      </c:scatterChart>
      <c:valAx>
        <c:axId val="25434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83252"/>
        <c:crosses val="autoZero"/>
        <c:crossBetween val="midCat"/>
        <c:dispUnits/>
      </c:valAx>
      <c:valAx>
        <c:axId val="27583252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y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34427"/>
        <c:crosses val="autoZero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5"/>
          <c:y val="0.4725"/>
          <c:w val="0.20875"/>
          <c:h val="0.1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= b*g^(x-c)/d
</a:t>
            </a:r>
          </a:p>
        </c:rich>
      </c:tx>
      <c:layout>
        <c:manualLayout>
          <c:xMode val="factor"/>
          <c:yMode val="factor"/>
          <c:x val="-0.06075"/>
          <c:y val="0.08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2165"/>
          <c:w val="0.73175"/>
          <c:h val="0.69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grafieken!$Q$5</c:f>
              <c:strCache>
                <c:ptCount val="1"/>
                <c:pt idx="0">
                  <c:v>b=1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grafieken!$R$4:$Z$4</c:f>
              <c:numCache/>
            </c:numRef>
          </c:xVal>
          <c:yVal>
            <c:numRef>
              <c:f>grafieken!$R$5:$Z$5</c:f>
              <c:numCache/>
            </c:numRef>
          </c:yVal>
          <c:smooth val="1"/>
        </c:ser>
        <c:ser>
          <c:idx val="1"/>
          <c:order val="1"/>
          <c:tx>
            <c:strRef>
              <c:f>grafieken!$Q$6</c:f>
              <c:strCache>
                <c:ptCount val="1"/>
                <c:pt idx="0">
                  <c:v>g groter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grafieken!$R$4:$Z$4</c:f>
              <c:numCache/>
            </c:numRef>
          </c:xVal>
          <c:yVal>
            <c:numRef>
              <c:f>grafieken!$R$6:$Z$6</c:f>
              <c:numCache/>
            </c:numRef>
          </c:yVal>
          <c:smooth val="1"/>
        </c:ser>
        <c:ser>
          <c:idx val="2"/>
          <c:order val="2"/>
          <c:tx>
            <c:strRef>
              <c:f>grafieken!$Q$7</c:f>
              <c:strCache>
                <c:ptCount val="1"/>
                <c:pt idx="0">
                  <c:v>b=4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grafieken!$R$4:$Z$4</c:f>
              <c:numCache/>
            </c:numRef>
          </c:xVal>
          <c:yVal>
            <c:numRef>
              <c:f>grafieken!$R$7:$Z$7</c:f>
              <c:numCache/>
            </c:numRef>
          </c:yVal>
          <c:smooth val="1"/>
        </c:ser>
        <c:ser>
          <c:idx val="3"/>
          <c:order val="3"/>
          <c:tx>
            <c:strRef>
              <c:f>grafieken!$Q$8</c:f>
              <c:strCache>
                <c:ptCount val="1"/>
                <c:pt idx="0">
                  <c:v>0&lt; 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grafieken!$R$4:$Z$4</c:f>
              <c:numCache/>
            </c:numRef>
          </c:xVal>
          <c:yVal>
            <c:numRef>
              <c:f>grafieken!$R$8:$Z$8</c:f>
              <c:numCache/>
            </c:numRef>
          </c:yVal>
          <c:smooth val="1"/>
        </c:ser>
        <c:ser>
          <c:idx val="4"/>
          <c:order val="4"/>
          <c:tx>
            <c:strRef>
              <c:f>grafieken!$Q$9</c:f>
              <c:strCache>
                <c:ptCount val="1"/>
                <c:pt idx="0">
                  <c:v>1&lt;d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grafieken!$R$4:$Z$4</c:f>
              <c:numCache/>
            </c:numRef>
          </c:xVal>
          <c:yVal>
            <c:numRef>
              <c:f>grafieken!$R$9:$Z$9</c:f>
              <c:numCache/>
            </c:numRef>
          </c:yVal>
          <c:smooth val="1"/>
        </c:ser>
        <c:ser>
          <c:idx val="5"/>
          <c:order val="5"/>
          <c:tx>
            <c:strRef>
              <c:f>grafieken!$Q$10</c:f>
              <c:strCache>
                <c:ptCount val="1"/>
                <c:pt idx="0">
                  <c:v>g &lt; 1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grafieken!$R$4:$Z$4</c:f>
              <c:numCache/>
            </c:numRef>
          </c:xVal>
          <c:yVal>
            <c:numRef>
              <c:f>grafieken!$R$10:$Z$10</c:f>
              <c:numCache/>
            </c:numRef>
          </c:yVal>
          <c:smooth val="1"/>
        </c:ser>
        <c:axId val="46922677"/>
        <c:axId val="19650910"/>
      </c:scatterChart>
      <c:valAx>
        <c:axId val="46922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50910"/>
        <c:crosses val="autoZero"/>
        <c:crossBetween val="midCat"/>
        <c:dispUnits/>
      </c:valAx>
      <c:valAx>
        <c:axId val="1965091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op logarithmische schaal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226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75"/>
          <c:y val="0.4055"/>
          <c:w val="0.1705"/>
          <c:h val="0.3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y= ax^2 + bx+c
</a:t>
            </a:r>
          </a:p>
        </c:rich>
      </c:tx>
      <c:layout>
        <c:manualLayout>
          <c:xMode val="factor"/>
          <c:yMode val="factor"/>
          <c:x val="0.0015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1425"/>
          <c:w val="0.685"/>
          <c:h val="0.84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grafieken!$Q$61</c:f>
              <c:strCache>
                <c:ptCount val="1"/>
                <c:pt idx="0">
                  <c:v>a=1,b=c=0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grafieken!$R$60:$Y$60</c:f>
              <c:numCache/>
            </c:numRef>
          </c:xVal>
          <c:yVal>
            <c:numRef>
              <c:f>grafieken!$R$61:$Y$61</c:f>
              <c:numCache/>
            </c:numRef>
          </c:yVal>
          <c:smooth val="1"/>
        </c:ser>
        <c:ser>
          <c:idx val="1"/>
          <c:order val="1"/>
          <c:tx>
            <c:strRef>
              <c:f>grafieken!$Q$62</c:f>
              <c:strCache>
                <c:ptCount val="1"/>
                <c:pt idx="0">
                  <c:v>c&gt;0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grafieken!$R$60:$Y$60</c:f>
              <c:numCache/>
            </c:numRef>
          </c:xVal>
          <c:yVal>
            <c:numRef>
              <c:f>grafieken!$R$62:$Y$62</c:f>
              <c:numCache/>
            </c:numRef>
          </c:yVal>
          <c:smooth val="1"/>
        </c:ser>
        <c:ser>
          <c:idx val="2"/>
          <c:order val="2"/>
          <c:tx>
            <c:strRef>
              <c:f>grafieken!$Q$63</c:f>
              <c:strCache>
                <c:ptCount val="1"/>
                <c:pt idx="0">
                  <c:v>b&gt;0 c&gt;0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grafieken!$R$60:$Y$60</c:f>
              <c:numCache/>
            </c:numRef>
          </c:xVal>
          <c:yVal>
            <c:numRef>
              <c:f>grafieken!$R$63:$Y$63</c:f>
              <c:numCache/>
            </c:numRef>
          </c:yVal>
          <c:smooth val="1"/>
        </c:ser>
        <c:ser>
          <c:idx val="3"/>
          <c:order val="3"/>
          <c:tx>
            <c:strRef>
              <c:f>grafieken!$Q$64</c:f>
              <c:strCache>
                <c:ptCount val="1"/>
                <c:pt idx="0">
                  <c:v>b&lt;0 c&gt;0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grafieken!$R$60:$Y$60</c:f>
              <c:numCache/>
            </c:numRef>
          </c:xVal>
          <c:yVal>
            <c:numRef>
              <c:f>grafieken!$R$64:$Y$64</c:f>
              <c:numCache/>
            </c:numRef>
          </c:yVal>
          <c:smooth val="1"/>
        </c:ser>
        <c:axId val="42640463"/>
        <c:axId val="48219848"/>
      </c:scatterChart>
      <c:valAx>
        <c:axId val="42640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19848"/>
        <c:crosses val="autoZero"/>
        <c:crossBetween val="midCat"/>
        <c:dispUnits/>
      </c:valAx>
      <c:valAx>
        <c:axId val="48219848"/>
        <c:scaling>
          <c:logBase val="10"/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404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"/>
          <c:y val="0.48475"/>
          <c:w val="0.2097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= g^n = (1+r)^n= (1+p/100) met g=1+p/100 en r = p/100)</a:t>
            </a:r>
          </a:p>
        </c:rich>
      </c:tx>
      <c:layout>
        <c:manualLayout>
          <c:xMode val="factor"/>
          <c:yMode val="factor"/>
          <c:x val="-0.0015"/>
          <c:y val="0.0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88"/>
          <c:w val="0.7715"/>
          <c:h val="0.86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grafieken!$Q$82</c:f>
              <c:strCache>
                <c:ptCount val="1"/>
                <c:pt idx="0">
                  <c:v>1,15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grafieken!$R$81:$AB$81</c:f>
              <c:numCache/>
            </c:numRef>
          </c:xVal>
          <c:yVal>
            <c:numRef>
              <c:f>grafieken!$R$82:$AB$82</c:f>
              <c:numCache/>
            </c:numRef>
          </c:yVal>
          <c:smooth val="1"/>
        </c:ser>
        <c:ser>
          <c:idx val="1"/>
          <c:order val="1"/>
          <c:tx>
            <c:strRef>
              <c:f>grafieken!$Q$83</c:f>
              <c:strCache>
                <c:ptCount val="1"/>
                <c:pt idx="0">
                  <c:v>1,10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grafieken!$R$81:$AB$81</c:f>
              <c:numCache/>
            </c:numRef>
          </c:xVal>
          <c:yVal>
            <c:numRef>
              <c:f>grafieken!$R$83:$AB$83</c:f>
              <c:numCache/>
            </c:numRef>
          </c:yVal>
          <c:smooth val="1"/>
        </c:ser>
        <c:ser>
          <c:idx val="2"/>
          <c:order val="2"/>
          <c:tx>
            <c:strRef>
              <c:f>grafieken!$Q$84</c:f>
              <c:strCache>
                <c:ptCount val="1"/>
                <c:pt idx="0">
                  <c:v>1,05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grafieken!$R$81:$AB$81</c:f>
              <c:numCache/>
            </c:numRef>
          </c:xVal>
          <c:yVal>
            <c:numRef>
              <c:f>grafieken!$R$84:$AB$84</c:f>
              <c:numCache/>
            </c:numRef>
          </c:yVal>
          <c:smooth val="1"/>
        </c:ser>
        <c:ser>
          <c:idx val="3"/>
          <c:order val="3"/>
          <c:tx>
            <c:strRef>
              <c:f>grafieken!$Q$85</c:f>
              <c:strCache>
                <c:ptCount val="1"/>
                <c:pt idx="0">
                  <c:v>1,00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grafieken!$R$81:$AB$81</c:f>
              <c:numCache/>
            </c:numRef>
          </c:xVal>
          <c:yVal>
            <c:numRef>
              <c:f>grafieken!$R$85:$AB$85</c:f>
              <c:numCache/>
            </c:numRef>
          </c:yVal>
          <c:smooth val="1"/>
        </c:ser>
        <c:ser>
          <c:idx val="4"/>
          <c:order val="4"/>
          <c:tx>
            <c:strRef>
              <c:f>grafieken!$Q$86</c:f>
              <c:strCache>
                <c:ptCount val="1"/>
                <c:pt idx="0">
                  <c:v>0,95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grafieken!$R$81:$AB$81</c:f>
              <c:numCache/>
            </c:numRef>
          </c:xVal>
          <c:yVal>
            <c:numRef>
              <c:f>grafieken!$R$86:$AB$86</c:f>
              <c:numCache/>
            </c:numRef>
          </c:yVal>
          <c:smooth val="1"/>
        </c:ser>
        <c:ser>
          <c:idx val="5"/>
          <c:order val="5"/>
          <c:tx>
            <c:strRef>
              <c:f>grafieken!$Q$87</c:f>
              <c:strCache>
                <c:ptCount val="1"/>
                <c:pt idx="0">
                  <c:v>0,90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grafieken!$R$81:$AB$81</c:f>
              <c:numCache/>
            </c:numRef>
          </c:xVal>
          <c:yVal>
            <c:numRef>
              <c:f>grafieken!$R$87:$AB$87</c:f>
              <c:numCache/>
            </c:numRef>
          </c:yVal>
          <c:smooth val="1"/>
        </c:ser>
        <c:ser>
          <c:idx val="6"/>
          <c:order val="6"/>
          <c:tx>
            <c:strRef>
              <c:f>grafieken!$Q$88</c:f>
              <c:strCache>
                <c:ptCount val="1"/>
                <c:pt idx="0">
                  <c:v>0,85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grafieken!$R$81:$AB$81</c:f>
              <c:numCache/>
            </c:numRef>
          </c:xVal>
          <c:yVal>
            <c:numRef>
              <c:f>grafieken!$R$88:$AB$88</c:f>
              <c:numCache/>
            </c:numRef>
          </c:yVal>
          <c:smooth val="1"/>
        </c:ser>
        <c:ser>
          <c:idx val="7"/>
          <c:order val="7"/>
          <c:tx>
            <c:strRef>
              <c:f>grafieken!$Q$89</c:f>
              <c:strCache>
                <c:ptCount val="1"/>
                <c:pt idx="0">
                  <c:v>0,50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grafieken!$R$81:$AB$81</c:f>
              <c:numCache/>
            </c:numRef>
          </c:xVal>
          <c:yVal>
            <c:numRef>
              <c:f>grafieken!$R$89:$AB$89</c:f>
              <c:numCache/>
            </c:numRef>
          </c:yVal>
          <c:smooth val="1"/>
        </c:ser>
        <c:axId val="31325449"/>
        <c:axId val="13493586"/>
      </c:scatterChart>
      <c:valAx>
        <c:axId val="3132544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93586"/>
        <c:crosses val="autoZero"/>
        <c:crossBetween val="midCat"/>
        <c:dispUnits/>
        <c:majorUnit val="1"/>
        <c:minorUnit val="1"/>
      </c:valAx>
      <c:valAx>
        <c:axId val="13493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25449"/>
        <c:crosses val="autoZero"/>
        <c:crossBetween val="midCat"/>
        <c:dispUnits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5"/>
          <c:y val="0.4075"/>
          <c:w val="0.12825"/>
          <c:h val="0.2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0.59475</cdr:x>
      <cdr:y>0.76575</cdr:y>
    </cdr:from>
    <cdr:to>
      <cdr:x>0.59475</cdr:x>
      <cdr:y>0.83025</cdr:y>
    </cdr:to>
    <cdr:sp>
      <cdr:nvSpPr>
        <cdr:cNvPr id="1" name="Line 1"/>
        <cdr:cNvSpPr>
          <a:spLocks/>
        </cdr:cNvSpPr>
      </cdr:nvSpPr>
      <cdr:spPr>
        <a:xfrm>
          <a:off x="3324225" y="30765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0.4305</cdr:x>
      <cdr:y>0.76575</cdr:y>
    </cdr:from>
    <cdr:to>
      <cdr:x>0.4305</cdr:x>
      <cdr:y>0.83025</cdr:y>
    </cdr:to>
    <cdr:sp>
      <cdr:nvSpPr>
        <cdr:cNvPr id="2" name="Line 2"/>
        <cdr:cNvSpPr>
          <a:spLocks/>
        </cdr:cNvSpPr>
      </cdr:nvSpPr>
      <cdr:spPr>
        <a:xfrm flipH="1">
          <a:off x="2400300" y="30765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0.203</cdr:x>
      <cdr:y>0.76575</cdr:y>
    </cdr:from>
    <cdr:to>
      <cdr:x>0.203</cdr:x>
      <cdr:y>0.831</cdr:y>
    </cdr:to>
    <cdr:sp>
      <cdr:nvSpPr>
        <cdr:cNvPr id="3" name="Line 3"/>
        <cdr:cNvSpPr>
          <a:spLocks/>
        </cdr:cNvSpPr>
      </cdr:nvSpPr>
      <cdr:spPr>
        <a:xfrm>
          <a:off x="1133475" y="30765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0.23525</cdr:x>
      <cdr:y>0.76575</cdr:y>
    </cdr:from>
    <cdr:to>
      <cdr:x>0.46475</cdr:x>
      <cdr:y>0.81875</cdr:y>
    </cdr:to>
    <cdr:sp>
      <cdr:nvSpPr>
        <cdr:cNvPr id="4" name="Text Box 4"/>
        <cdr:cNvSpPr txBox="1">
          <a:spLocks noChangeArrowheads="1"/>
        </cdr:cNvSpPr>
      </cdr:nvSpPr>
      <cdr:spPr>
        <a:xfrm>
          <a:off x="1314450" y="3076575"/>
          <a:ext cx="1285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Halveringstijden</a:t>
          </a:r>
        </a:p>
      </cdr:txBody>
    </cdr:sp>
  </cdr:relSizeAnchor>
  <cdr:relSizeAnchor xmlns:cdr="http://schemas.openxmlformats.org/drawingml/2006/chartDrawing">
    <cdr:from>
      <cdr:x>0.6975</cdr:x>
      <cdr:y>0.7075</cdr:y>
    </cdr:from>
    <cdr:to>
      <cdr:x>0.75</cdr:x>
      <cdr:y>0.7545</cdr:y>
    </cdr:to>
    <cdr:sp>
      <cdr:nvSpPr>
        <cdr:cNvPr id="5" name="Text Box 5"/>
        <cdr:cNvSpPr txBox="1">
          <a:spLocks noChangeArrowheads="1"/>
        </cdr:cNvSpPr>
      </cdr:nvSpPr>
      <cdr:spPr>
        <a:xfrm>
          <a:off x="3895725" y="2847975"/>
          <a:ext cx="2952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 &lt;1</a:t>
          </a:r>
        </a:p>
      </cdr:txBody>
    </cdr:sp>
  </cdr:relSizeAnchor>
  <cdr:relSizeAnchor xmlns:cdr="http://schemas.openxmlformats.org/drawingml/2006/chartDrawing">
    <cdr:from>
      <cdr:x>0.7645</cdr:x>
      <cdr:y>0.68025</cdr:y>
    </cdr:from>
    <cdr:to>
      <cdr:x>0.81575</cdr:x>
      <cdr:y>0.72775</cdr:y>
    </cdr:to>
    <cdr:sp>
      <cdr:nvSpPr>
        <cdr:cNvPr id="6" name="Text Box 6"/>
        <cdr:cNvSpPr txBox="1">
          <a:spLocks noChangeArrowheads="1"/>
        </cdr:cNvSpPr>
      </cdr:nvSpPr>
      <cdr:spPr>
        <a:xfrm>
          <a:off x="4267200" y="2733675"/>
          <a:ext cx="2857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 =1</a:t>
          </a:r>
        </a:p>
      </cdr:txBody>
    </cdr:sp>
  </cdr:relSizeAnchor>
  <cdr:relSizeAnchor xmlns:cdr="http://schemas.openxmlformats.org/drawingml/2006/chartDrawing">
    <cdr:from>
      <cdr:x>0.6975</cdr:x>
      <cdr:y>0.65225</cdr:y>
    </cdr:from>
    <cdr:to>
      <cdr:x>0.75</cdr:x>
      <cdr:y>0.69975</cdr:y>
    </cdr:to>
    <cdr:sp>
      <cdr:nvSpPr>
        <cdr:cNvPr id="7" name="Text Box 7"/>
        <cdr:cNvSpPr txBox="1">
          <a:spLocks noChangeArrowheads="1"/>
        </cdr:cNvSpPr>
      </cdr:nvSpPr>
      <cdr:spPr>
        <a:xfrm>
          <a:off x="3895725" y="2619375"/>
          <a:ext cx="2952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 &gt;1</a:t>
          </a:r>
        </a:p>
      </cdr:txBody>
    </cdr:sp>
  </cdr:relSizeAnchor>
  <cdr:relSizeAnchor xmlns:cdr="http://schemas.openxmlformats.org/drawingml/2006/chartDrawing">
    <cdr:from>
      <cdr:x>0.47925</cdr:x>
      <cdr:y>0.586</cdr:y>
    </cdr:from>
    <cdr:to>
      <cdr:x>0.48075</cdr:x>
      <cdr:y>0.711</cdr:y>
    </cdr:to>
    <cdr:sp>
      <cdr:nvSpPr>
        <cdr:cNvPr id="8" name="Line 8"/>
        <cdr:cNvSpPr>
          <a:spLocks/>
        </cdr:cNvSpPr>
      </cdr:nvSpPr>
      <cdr:spPr>
        <a:xfrm flipH="1">
          <a:off x="2676525" y="2352675"/>
          <a:ext cx="95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0.6395</cdr:x>
      <cdr:y>0.586</cdr:y>
    </cdr:from>
    <cdr:to>
      <cdr:x>0.6395</cdr:x>
      <cdr:y>0.711</cdr:y>
    </cdr:to>
    <cdr:sp>
      <cdr:nvSpPr>
        <cdr:cNvPr id="9" name="Line 9"/>
        <cdr:cNvSpPr>
          <a:spLocks/>
        </cdr:cNvSpPr>
      </cdr:nvSpPr>
      <cdr:spPr>
        <a:xfrm>
          <a:off x="3571875" y="23526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0.208</cdr:x>
      <cdr:y>0.53175</cdr:y>
    </cdr:from>
    <cdr:to>
      <cdr:x>0.44425</cdr:x>
      <cdr:y>0.5775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1162050" y="2133600"/>
          <a:ext cx="1323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Verdubbelingstijden</a:t>
          </a:r>
        </a:p>
      </cdr:txBody>
    </cdr:sp>
  </cdr:relSizeAnchor>
  <cdr:relSizeAnchor xmlns:cdr="http://schemas.openxmlformats.org/drawingml/2006/chartDrawing">
    <cdr:from>
      <cdr:x>0.222</cdr:x>
      <cdr:y>0.29625</cdr:y>
    </cdr:from>
    <cdr:to>
      <cdr:x>0.8575</cdr:x>
      <cdr:y>0.3415</cdr:y>
    </cdr:to>
    <cdr:sp>
      <cdr:nvSpPr>
        <cdr:cNvPr id="11" name="Text Box 11"/>
        <cdr:cNvSpPr txBox="1">
          <a:spLocks noChangeArrowheads="1"/>
        </cdr:cNvSpPr>
      </cdr:nvSpPr>
      <cdr:spPr>
        <a:xfrm>
          <a:off x="1238250" y="1190625"/>
          <a:ext cx="3552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 groeifactor bij p=15 % gedurende 10 jaar is ~ 4</a:t>
          </a:r>
        </a:p>
      </cdr:txBody>
    </cdr:sp>
  </cdr:relSizeAnchor>
  <cdr:relSizeAnchor xmlns:cdr="http://schemas.openxmlformats.org/drawingml/2006/chartDrawing">
    <cdr:from>
      <cdr:x>0.81925</cdr:x>
      <cdr:y>0.1475</cdr:y>
    </cdr:from>
    <cdr:to>
      <cdr:x>0.96225</cdr:x>
      <cdr:y>0.28475</cdr:y>
    </cdr:to>
    <cdr:sp>
      <cdr:nvSpPr>
        <cdr:cNvPr id="12" name="Text Box 12"/>
        <cdr:cNvSpPr txBox="1">
          <a:spLocks noChangeArrowheads="1"/>
        </cdr:cNvSpPr>
      </cdr:nvSpPr>
      <cdr:spPr>
        <a:xfrm>
          <a:off x="4572000" y="590550"/>
          <a:ext cx="8001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Groeifactor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 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1+ 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</a:p>
      </cdr:txBody>
    </cdr:sp>
  </cdr:relSizeAnchor>
  <cdr:relSizeAnchor xmlns:cdr="http://schemas.openxmlformats.org/drawingml/2006/chartDrawing">
    <cdr:from>
      <cdr:x>0.904</cdr:x>
      <cdr:y>0.17725</cdr:y>
    </cdr:from>
    <cdr:to>
      <cdr:x>0.9575</cdr:x>
      <cdr:y>0.27075</cdr:y>
    </cdr:to>
    <cdr:sp>
      <cdr:nvSpPr>
        <cdr:cNvPr id="13" name="Text Box 13"/>
        <cdr:cNvSpPr txBox="1">
          <a:spLocks noChangeArrowheads="1"/>
        </cdr:cNvSpPr>
      </cdr:nvSpPr>
      <cdr:spPr>
        <a:xfrm>
          <a:off x="5048250" y="704850"/>
          <a:ext cx="2952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125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 p   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0.44025</cdr:x>
      <cdr:y>0.53175</cdr:y>
    </cdr:from>
    <cdr:to>
      <cdr:x>0.778</cdr:x>
      <cdr:y>0.5775</cdr:y>
    </cdr:to>
    <cdr:sp>
      <cdr:nvSpPr>
        <cdr:cNvPr id="14" name="Text Box 14"/>
        <cdr:cNvSpPr txBox="1">
          <a:spLocks noChangeArrowheads="1"/>
        </cdr:cNvSpPr>
      </cdr:nvSpPr>
      <cdr:spPr>
        <a:xfrm>
          <a:off x="2457450" y="2133600"/>
          <a:ext cx="1885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~ 5                  ~7,5              </a:t>
          </a:r>
        </a:p>
      </cdr:txBody>
    </cdr:sp>
  </cdr:relSizeAnchor>
  <cdr:relSizeAnchor xmlns:cdr="http://schemas.openxmlformats.org/drawingml/2006/chartDrawing">
    <cdr:from>
      <cdr:x>0.2045</cdr:x>
      <cdr:y>0.7885</cdr:y>
    </cdr:from>
    <cdr:to>
      <cdr:x>0.682</cdr:x>
      <cdr:y>0.83475</cdr:y>
    </cdr:to>
    <cdr:sp>
      <cdr:nvSpPr>
        <cdr:cNvPr id="15" name="Text Box 15"/>
        <cdr:cNvSpPr txBox="1">
          <a:spLocks noChangeArrowheads="1"/>
        </cdr:cNvSpPr>
      </cdr:nvSpPr>
      <cdr:spPr>
        <a:xfrm>
          <a:off x="1143000" y="3171825"/>
          <a:ext cx="2667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=1                             ~4,2                ~ 6,5</a:t>
          </a:r>
        </a:p>
      </cdr:txBody>
    </cdr:sp>
  </cdr:relSizeAnchor>
  <cdr:relSizeAnchor xmlns:cdr="http://schemas.openxmlformats.org/drawingml/2006/chartDrawing">
    <cdr:from>
      <cdr:x>0.55075</cdr:x>
      <cdr:y>0.43925</cdr:y>
    </cdr:from>
    <cdr:to>
      <cdr:x>0.55075</cdr:x>
      <cdr:y>0.82975</cdr:y>
    </cdr:to>
    <cdr:sp>
      <cdr:nvSpPr>
        <cdr:cNvPr id="16" name="Line 16"/>
        <cdr:cNvSpPr>
          <a:spLocks/>
        </cdr:cNvSpPr>
      </cdr:nvSpPr>
      <cdr:spPr>
        <a:xfrm flipV="1">
          <a:off x="3076575" y="1762125"/>
          <a:ext cx="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0.452</cdr:x>
      <cdr:y>0.3695</cdr:y>
    </cdr:from>
    <cdr:to>
      <cdr:x>0.60375</cdr:x>
      <cdr:y>0.442</cdr:y>
    </cdr:to>
    <cdr:sp>
      <cdr:nvSpPr>
        <cdr:cNvPr id="17" name="Text Box 17"/>
        <cdr:cNvSpPr txBox="1">
          <a:spLocks noChangeArrowheads="1"/>
        </cdr:cNvSpPr>
      </cdr:nvSpPr>
      <cdr:spPr>
        <a:xfrm>
          <a:off x="2524125" y="1485900"/>
          <a:ext cx="8477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Bij verschoven 
</a:t>
          </a:r>
          <a:r>
            <a: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beginpunt</a:t>
          </a:r>
        </a:p>
      </cdr:txBody>
    </cdr:sp>
  </cdr:relSizeAnchor>
  <cdr:relSizeAnchor xmlns:cdr="http://schemas.openxmlformats.org/drawingml/2006/chartDrawing">
    <cdr:from>
      <cdr:x>0.48075</cdr:x>
      <cdr:y>0.46775</cdr:y>
    </cdr:from>
    <cdr:to>
      <cdr:x>0.6185</cdr:x>
      <cdr:y>0.50625</cdr:y>
    </cdr:to>
    <cdr:sp>
      <cdr:nvSpPr>
        <cdr:cNvPr id="18" name="Text Box 18"/>
        <cdr:cNvSpPr txBox="1">
          <a:spLocks noChangeArrowheads="1"/>
        </cdr:cNvSpPr>
      </cdr:nvSpPr>
      <cdr:spPr>
        <a:xfrm>
          <a:off x="2686050" y="1876425"/>
          <a:ext cx="7715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Ervoor    Erna</a:t>
          </a:r>
        </a:p>
      </cdr:txBody>
    </cdr:sp>
  </cdr:relSizeAnchor>
  <cdr:relSizeAnchor xmlns:cdr="http://schemas.openxmlformats.org/drawingml/2006/chartDrawing">
    <cdr:from>
      <cdr:x>0.689</cdr:x>
      <cdr:y>0.65225</cdr:y>
    </cdr:from>
    <cdr:to>
      <cdr:x>0.689</cdr:x>
      <cdr:y>0.6915</cdr:y>
    </cdr:to>
    <cdr:sp>
      <cdr:nvSpPr>
        <cdr:cNvPr id="19" name="Line 19"/>
        <cdr:cNvSpPr>
          <a:spLocks/>
        </cdr:cNvSpPr>
      </cdr:nvSpPr>
      <cdr:spPr>
        <a:xfrm flipV="1">
          <a:off x="3848100" y="26193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0.689</cdr:x>
      <cdr:y>0.7215</cdr:y>
    </cdr:from>
    <cdr:to>
      <cdr:x>0.689</cdr:x>
      <cdr:y>0.7635</cdr:y>
    </cdr:to>
    <cdr:sp>
      <cdr:nvSpPr>
        <cdr:cNvPr id="20" name="Line 20"/>
        <cdr:cNvSpPr>
          <a:spLocks/>
        </cdr:cNvSpPr>
      </cdr:nvSpPr>
      <cdr:spPr>
        <a:xfrm>
          <a:off x="3848100" y="29051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57</xdr:row>
      <xdr:rowOff>76200</xdr:rowOff>
    </xdr:from>
    <xdr:ext cx="66675" cy="247650"/>
    <xdr:sp>
      <xdr:nvSpPr>
        <xdr:cNvPr id="1" name="Text Box 1"/>
        <xdr:cNvSpPr txBox="1">
          <a:spLocks noChangeArrowheads="1"/>
        </xdr:cNvSpPr>
      </xdr:nvSpPr>
      <xdr:spPr>
        <a:xfrm>
          <a:off x="1304925" y="89820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
</a:t>
          </a:r>
        </a:p>
      </xdr:txBody>
    </xdr:sp>
    <xdr:clientData/>
  </xdr:oneCellAnchor>
  <xdr:oneCellAnchor>
    <xdr:from>
      <xdr:col>4</xdr:col>
      <xdr:colOff>266700</xdr:colOff>
      <xdr:row>67</xdr:row>
      <xdr:rowOff>76200</xdr:rowOff>
    </xdr:from>
    <xdr:ext cx="76200" cy="142875"/>
    <xdr:sp>
      <xdr:nvSpPr>
        <xdr:cNvPr id="2" name="Text Box 4"/>
        <xdr:cNvSpPr txBox="1">
          <a:spLocks noChangeArrowheads="1"/>
        </xdr:cNvSpPr>
      </xdr:nvSpPr>
      <xdr:spPr>
        <a:xfrm>
          <a:off x="2371725" y="10629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oneCellAnchor>
  <xdr:oneCellAnchor>
    <xdr:from>
      <xdr:col>2</xdr:col>
      <xdr:colOff>66675</xdr:colOff>
      <xdr:row>68</xdr:row>
      <xdr:rowOff>57150</xdr:rowOff>
    </xdr:from>
    <xdr:ext cx="76200" cy="133350"/>
    <xdr:sp>
      <xdr:nvSpPr>
        <xdr:cNvPr id="3" name="Text Box 5"/>
        <xdr:cNvSpPr txBox="1">
          <a:spLocks noChangeArrowheads="1"/>
        </xdr:cNvSpPr>
      </xdr:nvSpPr>
      <xdr:spPr>
        <a:xfrm>
          <a:off x="1285875" y="10801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twoCellAnchor>
    <xdr:from>
      <xdr:col>5</xdr:col>
      <xdr:colOff>47625</xdr:colOff>
      <xdr:row>67</xdr:row>
      <xdr:rowOff>85725</xdr:rowOff>
    </xdr:from>
    <xdr:to>
      <xdr:col>5</xdr:col>
      <xdr:colOff>304800</xdr:colOff>
      <xdr:row>67</xdr:row>
      <xdr:rowOff>85725</xdr:rowOff>
    </xdr:to>
    <xdr:sp>
      <xdr:nvSpPr>
        <xdr:cNvPr id="4" name="Line 6"/>
        <xdr:cNvSpPr>
          <a:spLocks/>
        </xdr:cNvSpPr>
      </xdr:nvSpPr>
      <xdr:spPr>
        <a:xfrm>
          <a:off x="2762250" y="106394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68</xdr:row>
      <xdr:rowOff>76200</xdr:rowOff>
    </xdr:from>
    <xdr:to>
      <xdr:col>5</xdr:col>
      <xdr:colOff>304800</xdr:colOff>
      <xdr:row>68</xdr:row>
      <xdr:rowOff>76200</xdr:rowOff>
    </xdr:to>
    <xdr:sp>
      <xdr:nvSpPr>
        <xdr:cNvPr id="5" name="Line 7"/>
        <xdr:cNvSpPr>
          <a:spLocks/>
        </xdr:cNvSpPr>
      </xdr:nvSpPr>
      <xdr:spPr>
        <a:xfrm>
          <a:off x="2762250" y="10820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66675</xdr:colOff>
      <xdr:row>67</xdr:row>
      <xdr:rowOff>76200</xdr:rowOff>
    </xdr:from>
    <xdr:ext cx="76200" cy="142875"/>
    <xdr:sp>
      <xdr:nvSpPr>
        <xdr:cNvPr id="6" name="Text Box 9"/>
        <xdr:cNvSpPr txBox="1">
          <a:spLocks noChangeArrowheads="1"/>
        </xdr:cNvSpPr>
      </xdr:nvSpPr>
      <xdr:spPr>
        <a:xfrm>
          <a:off x="1285875" y="10629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oneCellAnchor>
  <xdr:oneCellAnchor>
    <xdr:from>
      <xdr:col>2</xdr:col>
      <xdr:colOff>76200</xdr:colOff>
      <xdr:row>58</xdr:row>
      <xdr:rowOff>57150</xdr:rowOff>
    </xdr:from>
    <xdr:ext cx="76200" cy="247650"/>
    <xdr:sp>
      <xdr:nvSpPr>
        <xdr:cNvPr id="7" name="Text Box 10"/>
        <xdr:cNvSpPr txBox="1">
          <a:spLocks noChangeArrowheads="1"/>
        </xdr:cNvSpPr>
      </xdr:nvSpPr>
      <xdr:spPr>
        <a:xfrm>
          <a:off x="1295400" y="9124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
</a:t>
          </a:r>
        </a:p>
      </xdr:txBody>
    </xdr:sp>
    <xdr:clientData/>
  </xdr:oneCellAnchor>
  <xdr:oneCellAnchor>
    <xdr:from>
      <xdr:col>2</xdr:col>
      <xdr:colOff>228600</xdr:colOff>
      <xdr:row>66</xdr:row>
      <xdr:rowOff>0</xdr:rowOff>
    </xdr:from>
    <xdr:ext cx="295275" cy="161925"/>
    <xdr:sp>
      <xdr:nvSpPr>
        <xdr:cNvPr id="8" name="Text Box 11"/>
        <xdr:cNvSpPr txBox="1">
          <a:spLocks noChangeArrowheads="1"/>
        </xdr:cNvSpPr>
      </xdr:nvSpPr>
      <xdr:spPr>
        <a:xfrm>
          <a:off x="1447800" y="10391775"/>
          <a:ext cx="295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 = p</a:t>
          </a:r>
        </a:p>
      </xdr:txBody>
    </xdr:sp>
    <xdr:clientData/>
  </xdr:oneCellAnchor>
  <xdr:oneCellAnchor>
    <xdr:from>
      <xdr:col>3</xdr:col>
      <xdr:colOff>28575</xdr:colOff>
      <xdr:row>64</xdr:row>
      <xdr:rowOff>38100</xdr:rowOff>
    </xdr:from>
    <xdr:ext cx="95250" cy="161925"/>
    <xdr:sp>
      <xdr:nvSpPr>
        <xdr:cNvPr id="9" name="Text Box 12"/>
        <xdr:cNvSpPr txBox="1">
          <a:spLocks noChangeArrowheads="1"/>
        </xdr:cNvSpPr>
      </xdr:nvSpPr>
      <xdr:spPr>
        <a:xfrm>
          <a:off x="1524000" y="100774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</a:p>
      </xdr:txBody>
    </xdr:sp>
    <xdr:clientData/>
  </xdr:oneCellAnchor>
  <xdr:oneCellAnchor>
    <xdr:from>
      <xdr:col>3</xdr:col>
      <xdr:colOff>104775</xdr:colOff>
      <xdr:row>65</xdr:row>
      <xdr:rowOff>104775</xdr:rowOff>
    </xdr:from>
    <xdr:ext cx="76200" cy="200025"/>
    <xdr:sp fLocksText="0">
      <xdr:nvSpPr>
        <xdr:cNvPr id="10" name="Text Box 13"/>
        <xdr:cNvSpPr txBox="1">
          <a:spLocks noChangeArrowheads="1"/>
        </xdr:cNvSpPr>
      </xdr:nvSpPr>
      <xdr:spPr>
        <a:xfrm>
          <a:off x="1600200" y="1030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65</xdr:row>
      <xdr:rowOff>95250</xdr:rowOff>
    </xdr:from>
    <xdr:ext cx="66675" cy="142875"/>
    <xdr:sp>
      <xdr:nvSpPr>
        <xdr:cNvPr id="11" name="Text Box 14"/>
        <xdr:cNvSpPr txBox="1">
          <a:spLocks noChangeArrowheads="1"/>
        </xdr:cNvSpPr>
      </xdr:nvSpPr>
      <xdr:spPr>
        <a:xfrm>
          <a:off x="1866900" y="1029652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xdr:txBody>
    </xdr:sp>
    <xdr:clientData/>
  </xdr:oneCellAnchor>
  <xdr:oneCellAnchor>
    <xdr:from>
      <xdr:col>1</xdr:col>
      <xdr:colOff>504825</xdr:colOff>
      <xdr:row>60</xdr:row>
      <xdr:rowOff>57150</xdr:rowOff>
    </xdr:from>
    <xdr:ext cx="76200" cy="133350"/>
    <xdr:sp>
      <xdr:nvSpPr>
        <xdr:cNvPr id="12" name="Text Box 16"/>
        <xdr:cNvSpPr txBox="1">
          <a:spLocks noChangeArrowheads="1"/>
        </xdr:cNvSpPr>
      </xdr:nvSpPr>
      <xdr:spPr>
        <a:xfrm>
          <a:off x="1114425" y="9448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oneCellAnchor>
  <xdr:oneCellAnchor>
    <xdr:from>
      <xdr:col>1</xdr:col>
      <xdr:colOff>504825</xdr:colOff>
      <xdr:row>59</xdr:row>
      <xdr:rowOff>66675</xdr:rowOff>
    </xdr:from>
    <xdr:ext cx="76200" cy="133350"/>
    <xdr:sp>
      <xdr:nvSpPr>
        <xdr:cNvPr id="13" name="Text Box 17"/>
        <xdr:cNvSpPr txBox="1">
          <a:spLocks noChangeArrowheads="1"/>
        </xdr:cNvSpPr>
      </xdr:nvSpPr>
      <xdr:spPr>
        <a:xfrm>
          <a:off x="1114425" y="9296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3</xdr:col>
      <xdr:colOff>66675</xdr:colOff>
      <xdr:row>25</xdr:row>
      <xdr:rowOff>95250</xdr:rowOff>
    </xdr:from>
    <xdr:ext cx="66675" cy="142875"/>
    <xdr:sp>
      <xdr:nvSpPr>
        <xdr:cNvPr id="14" name="Text Box 19"/>
        <xdr:cNvSpPr txBox="1">
          <a:spLocks noChangeArrowheads="1"/>
        </xdr:cNvSpPr>
      </xdr:nvSpPr>
      <xdr:spPr>
        <a:xfrm>
          <a:off x="1562100" y="47625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xdr:txBody>
    </xdr:sp>
    <xdr:clientData/>
  </xdr:oneCellAnchor>
  <xdr:oneCellAnchor>
    <xdr:from>
      <xdr:col>3</xdr:col>
      <xdr:colOff>371475</xdr:colOff>
      <xdr:row>25</xdr:row>
      <xdr:rowOff>95250</xdr:rowOff>
    </xdr:from>
    <xdr:ext cx="161925" cy="142875"/>
    <xdr:sp>
      <xdr:nvSpPr>
        <xdr:cNvPr id="15" name="Text Box 20"/>
        <xdr:cNvSpPr txBox="1">
          <a:spLocks noChangeArrowheads="1"/>
        </xdr:cNvSpPr>
      </xdr:nvSpPr>
      <xdr:spPr>
        <a:xfrm>
          <a:off x="1866900" y="4762500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k-1</a:t>
          </a:r>
        </a:p>
      </xdr:txBody>
    </xdr:sp>
    <xdr:clientData/>
  </xdr:oneCellAnchor>
  <xdr:oneCellAnchor>
    <xdr:from>
      <xdr:col>4</xdr:col>
      <xdr:colOff>409575</xdr:colOff>
      <xdr:row>25</xdr:row>
      <xdr:rowOff>95250</xdr:rowOff>
    </xdr:from>
    <xdr:ext cx="180975" cy="142875"/>
    <xdr:sp>
      <xdr:nvSpPr>
        <xdr:cNvPr id="16" name="Text Box 21"/>
        <xdr:cNvSpPr txBox="1">
          <a:spLocks noChangeArrowheads="1"/>
        </xdr:cNvSpPr>
      </xdr:nvSpPr>
      <xdr:spPr>
        <a:xfrm>
          <a:off x="2514600" y="47625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k+1</a:t>
          </a:r>
        </a:p>
      </xdr:txBody>
    </xdr:sp>
    <xdr:clientData/>
  </xdr:oneCellAnchor>
  <xdr:oneCellAnchor>
    <xdr:from>
      <xdr:col>5</xdr:col>
      <xdr:colOff>190500</xdr:colOff>
      <xdr:row>25</xdr:row>
      <xdr:rowOff>123825</xdr:rowOff>
    </xdr:from>
    <xdr:ext cx="66675" cy="142875"/>
    <xdr:sp>
      <xdr:nvSpPr>
        <xdr:cNvPr id="17" name="Text Box 22"/>
        <xdr:cNvSpPr txBox="1">
          <a:spLocks noChangeArrowheads="1"/>
        </xdr:cNvSpPr>
      </xdr:nvSpPr>
      <xdr:spPr>
        <a:xfrm>
          <a:off x="2905125" y="4791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xdr:txBody>
    </xdr:sp>
    <xdr:clientData/>
  </xdr:oneCellAnchor>
  <xdr:oneCellAnchor>
    <xdr:from>
      <xdr:col>3</xdr:col>
      <xdr:colOff>66675</xdr:colOff>
      <xdr:row>28</xdr:row>
      <xdr:rowOff>66675</xdr:rowOff>
    </xdr:from>
    <xdr:ext cx="66675" cy="133350"/>
    <xdr:sp>
      <xdr:nvSpPr>
        <xdr:cNvPr id="18" name="Text Box 23"/>
        <xdr:cNvSpPr txBox="1">
          <a:spLocks noChangeArrowheads="1"/>
        </xdr:cNvSpPr>
      </xdr:nvSpPr>
      <xdr:spPr>
        <a:xfrm>
          <a:off x="1562100" y="52006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xdr:txBody>
    </xdr:sp>
    <xdr:clientData/>
  </xdr:oneCellAnchor>
  <xdr:oneCellAnchor>
    <xdr:from>
      <xdr:col>3</xdr:col>
      <xdr:colOff>361950</xdr:colOff>
      <xdr:row>28</xdr:row>
      <xdr:rowOff>66675</xdr:rowOff>
    </xdr:from>
    <xdr:ext cx="161925" cy="133350"/>
    <xdr:sp>
      <xdr:nvSpPr>
        <xdr:cNvPr id="19" name="Text Box 24"/>
        <xdr:cNvSpPr txBox="1">
          <a:spLocks noChangeArrowheads="1"/>
        </xdr:cNvSpPr>
      </xdr:nvSpPr>
      <xdr:spPr>
        <a:xfrm>
          <a:off x="1857375" y="52006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k-1</a:t>
          </a:r>
        </a:p>
      </xdr:txBody>
    </xdr:sp>
    <xdr:clientData/>
  </xdr:oneCellAnchor>
  <xdr:oneCellAnchor>
    <xdr:from>
      <xdr:col>4</xdr:col>
      <xdr:colOff>371475</xdr:colOff>
      <xdr:row>28</xdr:row>
      <xdr:rowOff>66675</xdr:rowOff>
    </xdr:from>
    <xdr:ext cx="180975" cy="133350"/>
    <xdr:sp>
      <xdr:nvSpPr>
        <xdr:cNvPr id="20" name="Text Box 25"/>
        <xdr:cNvSpPr txBox="1">
          <a:spLocks noChangeArrowheads="1"/>
        </xdr:cNvSpPr>
      </xdr:nvSpPr>
      <xdr:spPr>
        <a:xfrm>
          <a:off x="2476500" y="5200650"/>
          <a:ext cx="180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k+1</a:t>
          </a:r>
        </a:p>
      </xdr:txBody>
    </xdr:sp>
    <xdr:clientData/>
  </xdr:oneCellAnchor>
  <xdr:oneCellAnchor>
    <xdr:from>
      <xdr:col>5</xdr:col>
      <xdr:colOff>123825</xdr:colOff>
      <xdr:row>28</xdr:row>
      <xdr:rowOff>66675</xdr:rowOff>
    </xdr:from>
    <xdr:ext cx="66675" cy="133350"/>
    <xdr:sp>
      <xdr:nvSpPr>
        <xdr:cNvPr id="21" name="Text Box 26"/>
        <xdr:cNvSpPr txBox="1">
          <a:spLocks noChangeArrowheads="1"/>
        </xdr:cNvSpPr>
      </xdr:nvSpPr>
      <xdr:spPr>
        <a:xfrm>
          <a:off x="2838450" y="52006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xdr:txBody>
    </xdr:sp>
    <xdr:clientData/>
  </xdr:oneCellAnchor>
  <xdr:oneCellAnchor>
    <xdr:from>
      <xdr:col>7</xdr:col>
      <xdr:colOff>114300</xdr:colOff>
      <xdr:row>25</xdr:row>
      <xdr:rowOff>123825</xdr:rowOff>
    </xdr:from>
    <xdr:ext cx="76200" cy="142875"/>
    <xdr:sp>
      <xdr:nvSpPr>
        <xdr:cNvPr id="22" name="Text Box 27"/>
        <xdr:cNvSpPr txBox="1">
          <a:spLocks noChangeArrowheads="1"/>
        </xdr:cNvSpPr>
      </xdr:nvSpPr>
      <xdr:spPr>
        <a:xfrm>
          <a:off x="4010025" y="4791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oneCellAnchor>
  <xdr:oneCellAnchor>
    <xdr:from>
      <xdr:col>6</xdr:col>
      <xdr:colOff>95250</xdr:colOff>
      <xdr:row>25</xdr:row>
      <xdr:rowOff>85725</xdr:rowOff>
    </xdr:from>
    <xdr:ext cx="66675" cy="142875"/>
    <xdr:sp>
      <xdr:nvSpPr>
        <xdr:cNvPr id="23" name="Text Box 30"/>
        <xdr:cNvSpPr txBox="1">
          <a:spLocks noChangeArrowheads="1"/>
        </xdr:cNvSpPr>
      </xdr:nvSpPr>
      <xdr:spPr>
        <a:xfrm>
          <a:off x="3381375" y="47529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xdr:txBody>
    </xdr:sp>
    <xdr:clientData/>
  </xdr:oneCellAnchor>
  <xdr:oneCellAnchor>
    <xdr:from>
      <xdr:col>4</xdr:col>
      <xdr:colOff>180975</xdr:colOff>
      <xdr:row>26</xdr:row>
      <xdr:rowOff>85725</xdr:rowOff>
    </xdr:from>
    <xdr:ext cx="76200" cy="142875"/>
    <xdr:sp>
      <xdr:nvSpPr>
        <xdr:cNvPr id="24" name="Text Box 31"/>
        <xdr:cNvSpPr txBox="1">
          <a:spLocks noChangeArrowheads="1"/>
        </xdr:cNvSpPr>
      </xdr:nvSpPr>
      <xdr:spPr>
        <a:xfrm>
          <a:off x="2286000" y="49815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oneCellAnchor>
  <xdr:oneCellAnchor>
    <xdr:from>
      <xdr:col>4</xdr:col>
      <xdr:colOff>28575</xdr:colOff>
      <xdr:row>23</xdr:row>
      <xdr:rowOff>104775</xdr:rowOff>
    </xdr:from>
    <xdr:ext cx="76200" cy="142875"/>
    <xdr:sp>
      <xdr:nvSpPr>
        <xdr:cNvPr id="25" name="Text Box 35"/>
        <xdr:cNvSpPr txBox="1">
          <a:spLocks noChangeArrowheads="1"/>
        </xdr:cNvSpPr>
      </xdr:nvSpPr>
      <xdr:spPr>
        <a:xfrm>
          <a:off x="2133600" y="4295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oneCellAnchor>
  <xdr:oneCellAnchor>
    <xdr:from>
      <xdr:col>9</xdr:col>
      <xdr:colOff>28575</xdr:colOff>
      <xdr:row>23</xdr:row>
      <xdr:rowOff>104775</xdr:rowOff>
    </xdr:from>
    <xdr:ext cx="76200" cy="142875"/>
    <xdr:sp>
      <xdr:nvSpPr>
        <xdr:cNvPr id="26" name="Text Box 36"/>
        <xdr:cNvSpPr txBox="1">
          <a:spLocks noChangeArrowheads="1"/>
        </xdr:cNvSpPr>
      </xdr:nvSpPr>
      <xdr:spPr>
        <a:xfrm>
          <a:off x="5248275" y="4295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12</xdr:col>
      <xdr:colOff>295275</xdr:colOff>
      <xdr:row>25</xdr:row>
      <xdr:rowOff>123825</xdr:rowOff>
    </xdr:from>
    <xdr:ext cx="76200" cy="142875"/>
    <xdr:sp>
      <xdr:nvSpPr>
        <xdr:cNvPr id="27" name="Text Box 37"/>
        <xdr:cNvSpPr txBox="1">
          <a:spLocks noChangeArrowheads="1"/>
        </xdr:cNvSpPr>
      </xdr:nvSpPr>
      <xdr:spPr>
        <a:xfrm>
          <a:off x="7343775" y="4791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11</xdr:col>
      <xdr:colOff>95250</xdr:colOff>
      <xdr:row>25</xdr:row>
      <xdr:rowOff>85725</xdr:rowOff>
    </xdr:from>
    <xdr:ext cx="66675" cy="142875"/>
    <xdr:sp>
      <xdr:nvSpPr>
        <xdr:cNvPr id="28" name="Text Box 38"/>
        <xdr:cNvSpPr txBox="1">
          <a:spLocks noChangeArrowheads="1"/>
        </xdr:cNvSpPr>
      </xdr:nvSpPr>
      <xdr:spPr>
        <a:xfrm>
          <a:off x="6534150" y="47529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xdr:txBody>
    </xdr:sp>
    <xdr:clientData/>
  </xdr:oneCellAnchor>
  <xdr:oneCellAnchor>
    <xdr:from>
      <xdr:col>12</xdr:col>
      <xdr:colOff>190500</xdr:colOff>
      <xdr:row>26</xdr:row>
      <xdr:rowOff>85725</xdr:rowOff>
    </xdr:from>
    <xdr:ext cx="76200" cy="142875"/>
    <xdr:sp>
      <xdr:nvSpPr>
        <xdr:cNvPr id="29" name="Text Box 46"/>
        <xdr:cNvSpPr txBox="1">
          <a:spLocks noChangeArrowheads="1"/>
        </xdr:cNvSpPr>
      </xdr:nvSpPr>
      <xdr:spPr>
        <a:xfrm>
          <a:off x="7239000" y="49815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12</xdr:col>
      <xdr:colOff>0</xdr:colOff>
      <xdr:row>27</xdr:row>
      <xdr:rowOff>57150</xdr:rowOff>
    </xdr:from>
    <xdr:ext cx="228600" cy="133350"/>
    <xdr:sp>
      <xdr:nvSpPr>
        <xdr:cNvPr id="30" name="Text Box 47"/>
        <xdr:cNvSpPr txBox="1">
          <a:spLocks noChangeArrowheads="1"/>
        </xdr:cNvSpPr>
      </xdr:nvSpPr>
      <xdr:spPr>
        <a:xfrm>
          <a:off x="7048500" y="5114925"/>
          <a:ext cx="228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(n-1)</a:t>
          </a:r>
        </a:p>
      </xdr:txBody>
    </xdr:sp>
    <xdr:clientData/>
  </xdr:oneCellAnchor>
  <xdr:oneCellAnchor>
    <xdr:from>
      <xdr:col>6</xdr:col>
      <xdr:colOff>600075</xdr:colOff>
      <xdr:row>27</xdr:row>
      <xdr:rowOff>57150</xdr:rowOff>
    </xdr:from>
    <xdr:ext cx="95250" cy="133350"/>
    <xdr:sp>
      <xdr:nvSpPr>
        <xdr:cNvPr id="31" name="Text Box 49"/>
        <xdr:cNvSpPr txBox="1">
          <a:spLocks noChangeArrowheads="1"/>
        </xdr:cNvSpPr>
      </xdr:nvSpPr>
      <xdr:spPr>
        <a:xfrm>
          <a:off x="3886200" y="5114925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</a:t>
          </a:r>
        </a:p>
      </xdr:txBody>
    </xdr:sp>
    <xdr:clientData/>
  </xdr:oneCellAnchor>
  <xdr:oneCellAnchor>
    <xdr:from>
      <xdr:col>6</xdr:col>
      <xdr:colOff>66675</xdr:colOff>
      <xdr:row>28</xdr:row>
      <xdr:rowOff>66675</xdr:rowOff>
    </xdr:from>
    <xdr:ext cx="76200" cy="133350"/>
    <xdr:sp>
      <xdr:nvSpPr>
        <xdr:cNvPr id="32" name="Text Box 50"/>
        <xdr:cNvSpPr txBox="1">
          <a:spLocks noChangeArrowheads="1"/>
        </xdr:cNvSpPr>
      </xdr:nvSpPr>
      <xdr:spPr>
        <a:xfrm>
          <a:off x="3352800" y="5200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xdr:txBody>
    </xdr:sp>
    <xdr:clientData/>
  </xdr:oneCellAnchor>
  <xdr:oneCellAnchor>
    <xdr:from>
      <xdr:col>11</xdr:col>
      <xdr:colOff>76200</xdr:colOff>
      <xdr:row>28</xdr:row>
      <xdr:rowOff>57150</xdr:rowOff>
    </xdr:from>
    <xdr:ext cx="95250" cy="161925"/>
    <xdr:sp>
      <xdr:nvSpPr>
        <xdr:cNvPr id="33" name="Text Box 51"/>
        <xdr:cNvSpPr txBox="1">
          <a:spLocks noChangeArrowheads="1"/>
        </xdr:cNvSpPr>
      </xdr:nvSpPr>
      <xdr:spPr>
        <a:xfrm>
          <a:off x="6515100" y="519112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xdr:txBody>
    </xdr:sp>
    <xdr:clientData/>
  </xdr:oneCellAnchor>
  <xdr:oneCellAnchor>
    <xdr:from>
      <xdr:col>11</xdr:col>
      <xdr:colOff>352425</xdr:colOff>
      <xdr:row>28</xdr:row>
      <xdr:rowOff>66675</xdr:rowOff>
    </xdr:from>
    <xdr:ext cx="76200" cy="133350"/>
    <xdr:sp>
      <xdr:nvSpPr>
        <xdr:cNvPr id="34" name="Text Box 52"/>
        <xdr:cNvSpPr txBox="1">
          <a:spLocks noChangeArrowheads="1"/>
        </xdr:cNvSpPr>
      </xdr:nvSpPr>
      <xdr:spPr>
        <a:xfrm>
          <a:off x="6791325" y="5200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6</xdr:col>
      <xdr:colOff>361950</xdr:colOff>
      <xdr:row>28</xdr:row>
      <xdr:rowOff>66675</xdr:rowOff>
    </xdr:from>
    <xdr:ext cx="66675" cy="133350"/>
    <xdr:sp>
      <xdr:nvSpPr>
        <xdr:cNvPr id="35" name="Text Box 53"/>
        <xdr:cNvSpPr txBox="1">
          <a:spLocks noChangeArrowheads="1"/>
        </xdr:cNvSpPr>
      </xdr:nvSpPr>
      <xdr:spPr>
        <a:xfrm>
          <a:off x="3648075" y="52006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oneCellAnchor>
  <xdr:oneCellAnchor>
    <xdr:from>
      <xdr:col>11</xdr:col>
      <xdr:colOff>342900</xdr:colOff>
      <xdr:row>36</xdr:row>
      <xdr:rowOff>66675</xdr:rowOff>
    </xdr:from>
    <xdr:ext cx="76200" cy="133350"/>
    <xdr:sp>
      <xdr:nvSpPr>
        <xdr:cNvPr id="36" name="Text Box 54"/>
        <xdr:cNvSpPr txBox="1">
          <a:spLocks noChangeArrowheads="1"/>
        </xdr:cNvSpPr>
      </xdr:nvSpPr>
      <xdr:spPr>
        <a:xfrm>
          <a:off x="6781800" y="6619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11</xdr:col>
      <xdr:colOff>581025</xdr:colOff>
      <xdr:row>35</xdr:row>
      <xdr:rowOff>152400</xdr:rowOff>
    </xdr:from>
    <xdr:ext cx="76200" cy="142875"/>
    <xdr:sp>
      <xdr:nvSpPr>
        <xdr:cNvPr id="37" name="Text Box 55"/>
        <xdr:cNvSpPr txBox="1">
          <a:spLocks noChangeArrowheads="1"/>
        </xdr:cNvSpPr>
      </xdr:nvSpPr>
      <xdr:spPr>
        <a:xfrm>
          <a:off x="7019925" y="6515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xdr:txBody>
    </xdr:sp>
    <xdr:clientData/>
  </xdr:oneCellAnchor>
  <xdr:oneCellAnchor>
    <xdr:from>
      <xdr:col>6</xdr:col>
      <xdr:colOff>323850</xdr:colOff>
      <xdr:row>36</xdr:row>
      <xdr:rowOff>85725</xdr:rowOff>
    </xdr:from>
    <xdr:ext cx="66675" cy="142875"/>
    <xdr:sp>
      <xdr:nvSpPr>
        <xdr:cNvPr id="38" name="Text Box 56"/>
        <xdr:cNvSpPr txBox="1">
          <a:spLocks noChangeArrowheads="1"/>
        </xdr:cNvSpPr>
      </xdr:nvSpPr>
      <xdr:spPr>
        <a:xfrm>
          <a:off x="3609975" y="663892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oneCellAnchor>
  <xdr:oneCellAnchor>
    <xdr:from>
      <xdr:col>7</xdr:col>
      <xdr:colOff>28575</xdr:colOff>
      <xdr:row>35</xdr:row>
      <xdr:rowOff>152400</xdr:rowOff>
    </xdr:from>
    <xdr:ext cx="180975" cy="142875"/>
    <xdr:sp>
      <xdr:nvSpPr>
        <xdr:cNvPr id="39" name="Text Box 57"/>
        <xdr:cNvSpPr txBox="1">
          <a:spLocks noChangeArrowheads="1"/>
        </xdr:cNvSpPr>
      </xdr:nvSpPr>
      <xdr:spPr>
        <a:xfrm>
          <a:off x="3924300" y="65151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n+1</a:t>
          </a:r>
        </a:p>
      </xdr:txBody>
    </xdr:sp>
    <xdr:clientData/>
  </xdr:oneCellAnchor>
  <xdr:oneCellAnchor>
    <xdr:from>
      <xdr:col>6</xdr:col>
      <xdr:colOff>323850</xdr:colOff>
      <xdr:row>37</xdr:row>
      <xdr:rowOff>85725</xdr:rowOff>
    </xdr:from>
    <xdr:ext cx="66675" cy="142875"/>
    <xdr:sp>
      <xdr:nvSpPr>
        <xdr:cNvPr id="40" name="Text Box 58"/>
        <xdr:cNvSpPr txBox="1">
          <a:spLocks noChangeArrowheads="1"/>
        </xdr:cNvSpPr>
      </xdr:nvSpPr>
      <xdr:spPr>
        <a:xfrm>
          <a:off x="3609975" y="680085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oneCellAnchor>
  <xdr:oneCellAnchor>
    <xdr:from>
      <xdr:col>11</xdr:col>
      <xdr:colOff>342900</xdr:colOff>
      <xdr:row>37</xdr:row>
      <xdr:rowOff>76200</xdr:rowOff>
    </xdr:from>
    <xdr:ext cx="76200" cy="133350"/>
    <xdr:sp>
      <xdr:nvSpPr>
        <xdr:cNvPr id="41" name="Text Box 60"/>
        <xdr:cNvSpPr txBox="1">
          <a:spLocks noChangeArrowheads="1"/>
        </xdr:cNvSpPr>
      </xdr:nvSpPr>
      <xdr:spPr>
        <a:xfrm>
          <a:off x="6781800" y="6791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0</xdr:col>
      <xdr:colOff>228600</xdr:colOff>
      <xdr:row>34</xdr:row>
      <xdr:rowOff>0</xdr:rowOff>
    </xdr:from>
    <xdr:ext cx="295275" cy="161925"/>
    <xdr:sp>
      <xdr:nvSpPr>
        <xdr:cNvPr id="42" name="Text Box 62"/>
        <xdr:cNvSpPr txBox="1">
          <a:spLocks noChangeArrowheads="1"/>
        </xdr:cNvSpPr>
      </xdr:nvSpPr>
      <xdr:spPr>
        <a:xfrm>
          <a:off x="228600" y="6200775"/>
          <a:ext cx="295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 = p</a:t>
          </a:r>
        </a:p>
      </xdr:txBody>
    </xdr:sp>
    <xdr:clientData/>
  </xdr:oneCellAnchor>
  <xdr:oneCellAnchor>
    <xdr:from>
      <xdr:col>0</xdr:col>
      <xdr:colOff>323850</xdr:colOff>
      <xdr:row>32</xdr:row>
      <xdr:rowOff>38100</xdr:rowOff>
    </xdr:from>
    <xdr:ext cx="85725" cy="171450"/>
    <xdr:sp>
      <xdr:nvSpPr>
        <xdr:cNvPr id="43" name="Text Box 63"/>
        <xdr:cNvSpPr txBox="1">
          <a:spLocks noChangeArrowheads="1"/>
        </xdr:cNvSpPr>
      </xdr:nvSpPr>
      <xdr:spPr>
        <a:xfrm>
          <a:off x="323850" y="5857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</a:p>
      </xdr:txBody>
    </xdr:sp>
    <xdr:clientData/>
  </xdr:oneCellAnchor>
  <xdr:oneCellAnchor>
    <xdr:from>
      <xdr:col>1</xdr:col>
      <xdr:colOff>104775</xdr:colOff>
      <xdr:row>33</xdr:row>
      <xdr:rowOff>104775</xdr:rowOff>
    </xdr:from>
    <xdr:ext cx="76200" cy="200025"/>
    <xdr:sp fLocksText="0">
      <xdr:nvSpPr>
        <xdr:cNvPr id="44" name="Text Box 64"/>
        <xdr:cNvSpPr txBox="1">
          <a:spLocks noChangeArrowheads="1"/>
        </xdr:cNvSpPr>
      </xdr:nvSpPr>
      <xdr:spPr>
        <a:xfrm>
          <a:off x="714375" y="6115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104775</xdr:rowOff>
    </xdr:from>
    <xdr:ext cx="66675" cy="133350"/>
    <xdr:sp>
      <xdr:nvSpPr>
        <xdr:cNvPr id="45" name="Text Box 65"/>
        <xdr:cNvSpPr txBox="1">
          <a:spLocks noChangeArrowheads="1"/>
        </xdr:cNvSpPr>
      </xdr:nvSpPr>
      <xdr:spPr>
        <a:xfrm>
          <a:off x="609600" y="61150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xdr:txBody>
    </xdr:sp>
    <xdr:clientData/>
  </xdr:oneCellAnchor>
  <xdr:oneCellAnchor>
    <xdr:from>
      <xdr:col>4</xdr:col>
      <xdr:colOff>238125</xdr:colOff>
      <xdr:row>36</xdr:row>
      <xdr:rowOff>123825</xdr:rowOff>
    </xdr:from>
    <xdr:ext cx="419100" cy="142875"/>
    <xdr:sp>
      <xdr:nvSpPr>
        <xdr:cNvPr id="46" name="Text Box 66"/>
        <xdr:cNvSpPr txBox="1">
          <a:spLocks noChangeArrowheads="1"/>
        </xdr:cNvSpPr>
      </xdr:nvSpPr>
      <xdr:spPr>
        <a:xfrm>
          <a:off x="2343150" y="6677025"/>
          <a:ext cx="419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groot      </a:t>
          </a:r>
        </a:p>
      </xdr:txBody>
    </xdr:sp>
    <xdr:clientData/>
  </xdr:oneCellAnchor>
  <xdr:twoCellAnchor>
    <xdr:from>
      <xdr:col>4</xdr:col>
      <xdr:colOff>561975</xdr:colOff>
      <xdr:row>37</xdr:row>
      <xdr:rowOff>76200</xdr:rowOff>
    </xdr:from>
    <xdr:to>
      <xdr:col>5</xdr:col>
      <xdr:colOff>133350</xdr:colOff>
      <xdr:row>37</xdr:row>
      <xdr:rowOff>76200</xdr:rowOff>
    </xdr:to>
    <xdr:sp>
      <xdr:nvSpPr>
        <xdr:cNvPr id="47" name="Line 67"/>
        <xdr:cNvSpPr>
          <a:spLocks/>
        </xdr:cNvSpPr>
      </xdr:nvSpPr>
      <xdr:spPr>
        <a:xfrm flipV="1">
          <a:off x="2667000" y="67913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171450</xdr:colOff>
      <xdr:row>40</xdr:row>
      <xdr:rowOff>0</xdr:rowOff>
    </xdr:from>
    <xdr:ext cx="66675" cy="142875"/>
    <xdr:sp>
      <xdr:nvSpPr>
        <xdr:cNvPr id="48" name="Text Box 68"/>
        <xdr:cNvSpPr txBox="1">
          <a:spLocks noChangeArrowheads="1"/>
        </xdr:cNvSpPr>
      </xdr:nvSpPr>
      <xdr:spPr>
        <a:xfrm>
          <a:off x="5391150" y="72294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twoCellAnchor>
    <xdr:from>
      <xdr:col>2</xdr:col>
      <xdr:colOff>28575</xdr:colOff>
      <xdr:row>46</xdr:row>
      <xdr:rowOff>28575</xdr:rowOff>
    </xdr:from>
    <xdr:to>
      <xdr:col>2</xdr:col>
      <xdr:colOff>95250</xdr:colOff>
      <xdr:row>46</xdr:row>
      <xdr:rowOff>28575</xdr:rowOff>
    </xdr:to>
    <xdr:sp>
      <xdr:nvSpPr>
        <xdr:cNvPr id="49" name="Line 69"/>
        <xdr:cNvSpPr>
          <a:spLocks/>
        </xdr:cNvSpPr>
      </xdr:nvSpPr>
      <xdr:spPr>
        <a:xfrm>
          <a:off x="1247775" y="79152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47</xdr:row>
      <xdr:rowOff>66675</xdr:rowOff>
    </xdr:from>
    <xdr:to>
      <xdr:col>8</xdr:col>
      <xdr:colOff>381000</xdr:colOff>
      <xdr:row>47</xdr:row>
      <xdr:rowOff>66675</xdr:rowOff>
    </xdr:to>
    <xdr:sp>
      <xdr:nvSpPr>
        <xdr:cNvPr id="50" name="Line 70"/>
        <xdr:cNvSpPr>
          <a:spLocks/>
        </xdr:cNvSpPr>
      </xdr:nvSpPr>
      <xdr:spPr>
        <a:xfrm>
          <a:off x="4924425" y="79152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48</xdr:row>
      <xdr:rowOff>66675</xdr:rowOff>
    </xdr:from>
    <xdr:to>
      <xdr:col>8</xdr:col>
      <xdr:colOff>400050</xdr:colOff>
      <xdr:row>48</xdr:row>
      <xdr:rowOff>66675</xdr:rowOff>
    </xdr:to>
    <xdr:sp>
      <xdr:nvSpPr>
        <xdr:cNvPr id="51" name="Line 71"/>
        <xdr:cNvSpPr>
          <a:spLocks/>
        </xdr:cNvSpPr>
      </xdr:nvSpPr>
      <xdr:spPr>
        <a:xfrm>
          <a:off x="4933950" y="79152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49</xdr:row>
      <xdr:rowOff>66675</xdr:rowOff>
    </xdr:from>
    <xdr:to>
      <xdr:col>8</xdr:col>
      <xdr:colOff>400050</xdr:colOff>
      <xdr:row>49</xdr:row>
      <xdr:rowOff>66675</xdr:rowOff>
    </xdr:to>
    <xdr:sp>
      <xdr:nvSpPr>
        <xdr:cNvPr id="52" name="Line 72"/>
        <xdr:cNvSpPr>
          <a:spLocks/>
        </xdr:cNvSpPr>
      </xdr:nvSpPr>
      <xdr:spPr>
        <a:xfrm>
          <a:off x="4933950" y="79152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228600</xdr:colOff>
      <xdr:row>3</xdr:row>
      <xdr:rowOff>66675</xdr:rowOff>
    </xdr:from>
    <xdr:ext cx="85725" cy="171450"/>
    <xdr:sp>
      <xdr:nvSpPr>
        <xdr:cNvPr id="53" name="Text Box 74"/>
        <xdr:cNvSpPr txBox="1">
          <a:spLocks noChangeArrowheads="1"/>
        </xdr:cNvSpPr>
      </xdr:nvSpPr>
      <xdr:spPr>
        <a:xfrm>
          <a:off x="2943225" y="7429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xdr:txBody>
    </xdr:sp>
    <xdr:clientData/>
  </xdr:oneCellAnchor>
  <xdr:twoCellAnchor>
    <xdr:from>
      <xdr:col>4</xdr:col>
      <xdr:colOff>0</xdr:colOff>
      <xdr:row>37</xdr:row>
      <xdr:rowOff>85725</xdr:rowOff>
    </xdr:from>
    <xdr:to>
      <xdr:col>4</xdr:col>
      <xdr:colOff>123825</xdr:colOff>
      <xdr:row>37</xdr:row>
      <xdr:rowOff>85725</xdr:rowOff>
    </xdr:to>
    <xdr:sp>
      <xdr:nvSpPr>
        <xdr:cNvPr id="54" name="Line 75"/>
        <xdr:cNvSpPr>
          <a:spLocks/>
        </xdr:cNvSpPr>
      </xdr:nvSpPr>
      <xdr:spPr>
        <a:xfrm>
          <a:off x="2105025" y="68008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266700</xdr:colOff>
      <xdr:row>68</xdr:row>
      <xdr:rowOff>76200</xdr:rowOff>
    </xdr:from>
    <xdr:ext cx="76200" cy="142875"/>
    <xdr:sp>
      <xdr:nvSpPr>
        <xdr:cNvPr id="55" name="Text Box 76"/>
        <xdr:cNvSpPr txBox="1">
          <a:spLocks noChangeArrowheads="1"/>
        </xdr:cNvSpPr>
      </xdr:nvSpPr>
      <xdr:spPr>
        <a:xfrm>
          <a:off x="2371725" y="10820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0</xdr:col>
      <xdr:colOff>590550</xdr:colOff>
      <xdr:row>74</xdr:row>
      <xdr:rowOff>142875</xdr:rowOff>
    </xdr:from>
    <xdr:ext cx="76200" cy="161925"/>
    <xdr:sp>
      <xdr:nvSpPr>
        <xdr:cNvPr id="56" name="Text Box 77"/>
        <xdr:cNvSpPr txBox="1">
          <a:spLocks noChangeArrowheads="1"/>
        </xdr:cNvSpPr>
      </xdr:nvSpPr>
      <xdr:spPr>
        <a:xfrm>
          <a:off x="590550" y="117729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oneCellAnchor>
    <xdr:from>
      <xdr:col>1</xdr:col>
      <xdr:colOff>161925</xdr:colOff>
      <xdr:row>75</xdr:row>
      <xdr:rowOff>200025</xdr:rowOff>
    </xdr:from>
    <xdr:ext cx="238125" cy="180975"/>
    <xdr:sp>
      <xdr:nvSpPr>
        <xdr:cNvPr id="57" name="Text Box 78"/>
        <xdr:cNvSpPr txBox="1">
          <a:spLocks noChangeArrowheads="1"/>
        </xdr:cNvSpPr>
      </xdr:nvSpPr>
      <xdr:spPr>
        <a:xfrm>
          <a:off x="771525" y="11991975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n=0</a:t>
          </a:r>
        </a:p>
      </xdr:txBody>
    </xdr:sp>
    <xdr:clientData/>
  </xdr:oneCellAnchor>
  <xdr:oneCellAnchor>
    <xdr:from>
      <xdr:col>1</xdr:col>
      <xdr:colOff>257175</xdr:colOff>
      <xdr:row>74</xdr:row>
      <xdr:rowOff>133350</xdr:rowOff>
    </xdr:from>
    <xdr:ext cx="95250" cy="161925"/>
    <xdr:sp>
      <xdr:nvSpPr>
        <xdr:cNvPr id="58" name="Text Box 79"/>
        <xdr:cNvSpPr txBox="1">
          <a:spLocks noChangeArrowheads="1"/>
        </xdr:cNvSpPr>
      </xdr:nvSpPr>
      <xdr:spPr>
        <a:xfrm>
          <a:off x="866775" y="117633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oneCellAnchor>
    <xdr:from>
      <xdr:col>1</xdr:col>
      <xdr:colOff>209550</xdr:colOff>
      <xdr:row>74</xdr:row>
      <xdr:rowOff>133350</xdr:rowOff>
    </xdr:from>
    <xdr:ext cx="85725" cy="161925"/>
    <xdr:sp>
      <xdr:nvSpPr>
        <xdr:cNvPr id="59" name="Text Box 80"/>
        <xdr:cNvSpPr txBox="1">
          <a:spLocks noChangeArrowheads="1"/>
        </xdr:cNvSpPr>
      </xdr:nvSpPr>
      <xdr:spPr>
        <a:xfrm>
          <a:off x="819150" y="117633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oneCellAnchor>
    <xdr:from>
      <xdr:col>1</xdr:col>
      <xdr:colOff>457200</xdr:colOff>
      <xdr:row>75</xdr:row>
      <xdr:rowOff>28575</xdr:rowOff>
    </xdr:from>
    <xdr:ext cx="209550" cy="314325"/>
    <xdr:sp>
      <xdr:nvSpPr>
        <xdr:cNvPr id="60" name="Text Box 81"/>
        <xdr:cNvSpPr txBox="1">
          <a:spLocks noChangeArrowheads="1"/>
        </xdr:cNvSpPr>
      </xdr:nvSpPr>
      <xdr:spPr>
        <a:xfrm>
          <a:off x="1066800" y="11820525"/>
          <a:ext cx="2095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n!</a:t>
          </a:r>
        </a:p>
      </xdr:txBody>
    </xdr:sp>
    <xdr:clientData/>
  </xdr:oneCellAnchor>
  <xdr:twoCellAnchor>
    <xdr:from>
      <xdr:col>1</xdr:col>
      <xdr:colOff>476250</xdr:colOff>
      <xdr:row>75</xdr:row>
      <xdr:rowOff>190500</xdr:rowOff>
    </xdr:from>
    <xdr:to>
      <xdr:col>1</xdr:col>
      <xdr:colOff>600075</xdr:colOff>
      <xdr:row>75</xdr:row>
      <xdr:rowOff>190500</xdr:rowOff>
    </xdr:to>
    <xdr:sp>
      <xdr:nvSpPr>
        <xdr:cNvPr id="61" name="Line 82"/>
        <xdr:cNvSpPr>
          <a:spLocks/>
        </xdr:cNvSpPr>
      </xdr:nvSpPr>
      <xdr:spPr>
        <a:xfrm>
          <a:off x="1085850" y="119824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542925</xdr:colOff>
      <xdr:row>74</xdr:row>
      <xdr:rowOff>133350</xdr:rowOff>
    </xdr:from>
    <xdr:ext cx="85725" cy="161925"/>
    <xdr:sp>
      <xdr:nvSpPr>
        <xdr:cNvPr id="62" name="Text Box 83"/>
        <xdr:cNvSpPr txBox="1">
          <a:spLocks noChangeArrowheads="1"/>
        </xdr:cNvSpPr>
      </xdr:nvSpPr>
      <xdr:spPr>
        <a:xfrm>
          <a:off x="1152525" y="117633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xdr:txBody>
    </xdr:sp>
    <xdr:clientData/>
  </xdr:oneCellAnchor>
  <xdr:twoCellAnchor>
    <xdr:from>
      <xdr:col>2</xdr:col>
      <xdr:colOff>123825</xdr:colOff>
      <xdr:row>75</xdr:row>
      <xdr:rowOff>180975</xdr:rowOff>
    </xdr:from>
    <xdr:to>
      <xdr:col>3</xdr:col>
      <xdr:colOff>47625</xdr:colOff>
      <xdr:row>75</xdr:row>
      <xdr:rowOff>180975</xdr:rowOff>
    </xdr:to>
    <xdr:sp>
      <xdr:nvSpPr>
        <xdr:cNvPr id="63" name="Line 85"/>
        <xdr:cNvSpPr>
          <a:spLocks/>
        </xdr:cNvSpPr>
      </xdr:nvSpPr>
      <xdr:spPr>
        <a:xfrm>
          <a:off x="1343025" y="119729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514350</xdr:colOff>
      <xdr:row>74</xdr:row>
      <xdr:rowOff>142875</xdr:rowOff>
    </xdr:from>
    <xdr:ext cx="76200" cy="200025"/>
    <xdr:sp fLocksText="0">
      <xdr:nvSpPr>
        <xdr:cNvPr id="64" name="Text Box 86"/>
        <xdr:cNvSpPr txBox="1">
          <a:spLocks noChangeArrowheads="1"/>
        </xdr:cNvSpPr>
      </xdr:nvSpPr>
      <xdr:spPr>
        <a:xfrm>
          <a:off x="3228975" y="1177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114300</xdr:colOff>
      <xdr:row>75</xdr:row>
      <xdr:rowOff>200025</xdr:rowOff>
    </xdr:from>
    <xdr:ext cx="228600" cy="180975"/>
    <xdr:sp>
      <xdr:nvSpPr>
        <xdr:cNvPr id="65" name="Text Box 87"/>
        <xdr:cNvSpPr txBox="1">
          <a:spLocks noChangeArrowheads="1"/>
        </xdr:cNvSpPr>
      </xdr:nvSpPr>
      <xdr:spPr>
        <a:xfrm>
          <a:off x="2828925" y="1199197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n=0</a:t>
          </a:r>
        </a:p>
      </xdr:txBody>
    </xdr:sp>
    <xdr:clientData/>
  </xdr:oneCellAnchor>
  <xdr:oneCellAnchor>
    <xdr:from>
      <xdr:col>5</xdr:col>
      <xdr:colOff>209550</xdr:colOff>
      <xdr:row>74</xdr:row>
      <xdr:rowOff>133350</xdr:rowOff>
    </xdr:from>
    <xdr:ext cx="85725" cy="161925"/>
    <xdr:sp>
      <xdr:nvSpPr>
        <xdr:cNvPr id="66" name="Text Box 88"/>
        <xdr:cNvSpPr txBox="1">
          <a:spLocks noChangeArrowheads="1"/>
        </xdr:cNvSpPr>
      </xdr:nvSpPr>
      <xdr:spPr>
        <a:xfrm>
          <a:off x="2924175" y="117633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oneCellAnchor>
    <xdr:from>
      <xdr:col>5</xdr:col>
      <xdr:colOff>161925</xdr:colOff>
      <xdr:row>74</xdr:row>
      <xdr:rowOff>133350</xdr:rowOff>
    </xdr:from>
    <xdr:ext cx="85725" cy="161925"/>
    <xdr:sp>
      <xdr:nvSpPr>
        <xdr:cNvPr id="67" name="Text Box 89"/>
        <xdr:cNvSpPr txBox="1">
          <a:spLocks noChangeArrowheads="1"/>
        </xdr:cNvSpPr>
      </xdr:nvSpPr>
      <xdr:spPr>
        <a:xfrm>
          <a:off x="2876550" y="117633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oneCellAnchor>
    <xdr:from>
      <xdr:col>5</xdr:col>
      <xdr:colOff>419100</xdr:colOff>
      <xdr:row>75</xdr:row>
      <xdr:rowOff>19050</xdr:rowOff>
    </xdr:from>
    <xdr:ext cx="114300" cy="323850"/>
    <xdr:sp>
      <xdr:nvSpPr>
        <xdr:cNvPr id="68" name="Text Box 90"/>
        <xdr:cNvSpPr txBox="1">
          <a:spLocks noChangeArrowheads="1"/>
        </xdr:cNvSpPr>
      </xdr:nvSpPr>
      <xdr:spPr>
        <a:xfrm>
          <a:off x="3133725" y="1181100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n!</a:t>
          </a:r>
        </a:p>
      </xdr:txBody>
    </xdr:sp>
    <xdr:clientData/>
  </xdr:oneCellAnchor>
  <xdr:twoCellAnchor>
    <xdr:from>
      <xdr:col>5</xdr:col>
      <xdr:colOff>419100</xdr:colOff>
      <xdr:row>75</xdr:row>
      <xdr:rowOff>190500</xdr:rowOff>
    </xdr:from>
    <xdr:to>
      <xdr:col>5</xdr:col>
      <xdr:colOff>542925</xdr:colOff>
      <xdr:row>75</xdr:row>
      <xdr:rowOff>190500</xdr:rowOff>
    </xdr:to>
    <xdr:sp>
      <xdr:nvSpPr>
        <xdr:cNvPr id="69" name="Line 91"/>
        <xdr:cNvSpPr>
          <a:spLocks/>
        </xdr:cNvSpPr>
      </xdr:nvSpPr>
      <xdr:spPr>
        <a:xfrm>
          <a:off x="3133725" y="119824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15</xdr:row>
      <xdr:rowOff>0</xdr:rowOff>
    </xdr:from>
    <xdr:to>
      <xdr:col>6</xdr:col>
      <xdr:colOff>428625</xdr:colOff>
      <xdr:row>17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14775" y="19907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</a:t>
          </a:r>
        </a:p>
      </xdr:txBody>
    </xdr:sp>
    <xdr:clientData/>
  </xdr:twoCellAnchor>
  <xdr:twoCellAnchor>
    <xdr:from>
      <xdr:col>6</xdr:col>
      <xdr:colOff>295275</xdr:colOff>
      <xdr:row>16</xdr:row>
      <xdr:rowOff>0</xdr:rowOff>
    </xdr:from>
    <xdr:to>
      <xdr:col>6</xdr:col>
      <xdr:colOff>533400</xdr:colOff>
      <xdr:row>16</xdr:row>
      <xdr:rowOff>9525</xdr:rowOff>
    </xdr:to>
    <xdr:sp>
      <xdr:nvSpPr>
        <xdr:cNvPr id="2" name="Line 3"/>
        <xdr:cNvSpPr>
          <a:spLocks/>
        </xdr:cNvSpPr>
      </xdr:nvSpPr>
      <xdr:spPr>
        <a:xfrm>
          <a:off x="4086225" y="2152650"/>
          <a:ext cx="238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8</xdr:col>
      <xdr:colOff>581025</xdr:colOff>
      <xdr:row>62</xdr:row>
      <xdr:rowOff>142875</xdr:rowOff>
    </xdr:to>
    <xdr:graphicFrame>
      <xdr:nvGraphicFramePr>
        <xdr:cNvPr id="3" name="Chart 5"/>
        <xdr:cNvGraphicFramePr/>
      </xdr:nvGraphicFramePr>
      <xdr:xfrm>
        <a:off x="0" y="5248275"/>
        <a:ext cx="55911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57150</xdr:colOff>
      <xdr:row>38</xdr:row>
      <xdr:rowOff>85725</xdr:rowOff>
    </xdr:from>
    <xdr:ext cx="5286375" cy="190500"/>
    <xdr:sp>
      <xdr:nvSpPr>
        <xdr:cNvPr id="4" name="Text Box 6"/>
        <xdr:cNvSpPr txBox="1">
          <a:spLocks noChangeArrowheads="1"/>
        </xdr:cNvSpPr>
      </xdr:nvSpPr>
      <xdr:spPr>
        <a:xfrm>
          <a:off x="57150" y="5334000"/>
          <a:ext cx="5286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Exponentiele groei en verval met verschillende percentages c.q. verschillende waarden g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0.6975</cdr:y>
    </cdr:from>
    <cdr:to>
      <cdr:x>0.035</cdr:x>
      <cdr:y>0.73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2543175"/>
          <a:ext cx="20002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 vert="vert27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cdr:txBody>
    </cdr:sp>
  </cdr:relSizeAnchor>
  <cdr:relSizeAnchor xmlns:cdr="http://schemas.openxmlformats.org/drawingml/2006/chartDrawing">
    <cdr:from>
      <cdr:x>0.02375</cdr:x>
      <cdr:y>0.13725</cdr:y>
    </cdr:from>
    <cdr:to>
      <cdr:x>0.30925</cdr:x>
      <cdr:y>0.3155</cdr:y>
    </cdr:to>
    <cdr:sp>
      <cdr:nvSpPr>
        <cdr:cNvPr id="2" name="Text Box 2"/>
        <cdr:cNvSpPr txBox="1">
          <a:spLocks noChangeArrowheads="1"/>
        </cdr:cNvSpPr>
      </cdr:nvSpPr>
      <cdr:spPr>
        <a:xfrm>
          <a:off x="142875" y="495300"/>
          <a:ext cx="177165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Y -as is asymptoot   0&lt; X
</a:t>
          </a:r>
        </a:p>
      </cdr:txBody>
    </cdr:sp>
  </cdr:relSizeAnchor>
  <cdr:relSizeAnchor xmlns:cdr="http://schemas.openxmlformats.org/drawingml/2006/chartDrawing">
    <cdr:from>
      <cdr:x>0.1215</cdr:x>
      <cdr:y>0.33525</cdr:y>
    </cdr:from>
    <cdr:to>
      <cdr:x>0.411</cdr:x>
      <cdr:y>0.39525</cdr:y>
    </cdr:to>
    <cdr:sp>
      <cdr:nvSpPr>
        <cdr:cNvPr id="3" name="Text Box 3"/>
        <cdr:cNvSpPr txBox="1">
          <a:spLocks noChangeArrowheads="1"/>
        </cdr:cNvSpPr>
      </cdr:nvSpPr>
      <cdr:spPr>
        <a:xfrm>
          <a:off x="752475" y="1219200"/>
          <a:ext cx="1800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 &lt; g &lt; 1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Dalend</a:t>
          </a:r>
        </a:p>
      </cdr:txBody>
    </cdr:sp>
  </cdr:relSizeAnchor>
  <cdr:relSizeAnchor xmlns:cdr="http://schemas.openxmlformats.org/drawingml/2006/chartDrawing">
    <cdr:from>
      <cdr:x>0.143</cdr:x>
      <cdr:y>0.6705</cdr:y>
    </cdr:from>
    <cdr:to>
      <cdr:x>0.3035</cdr:x>
      <cdr:y>0.72075</cdr:y>
    </cdr:to>
    <cdr:sp>
      <cdr:nvSpPr>
        <cdr:cNvPr id="4" name="Text Box 4"/>
        <cdr:cNvSpPr txBox="1">
          <a:spLocks noChangeArrowheads="1"/>
        </cdr:cNvSpPr>
      </cdr:nvSpPr>
      <cdr:spPr>
        <a:xfrm>
          <a:off x="885825" y="2438400"/>
          <a:ext cx="1000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&lt; g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Stijgend</a:t>
          </a:r>
        </a:p>
      </cdr:txBody>
    </cdr:sp>
  </cdr:relSizeAnchor>
  <cdr:relSizeAnchor xmlns:cdr="http://schemas.openxmlformats.org/drawingml/2006/chartDrawing">
    <cdr:from>
      <cdr:x>0.092</cdr:x>
      <cdr:y>0.4895</cdr:y>
    </cdr:from>
    <cdr:to>
      <cdr:x>0.178</cdr:x>
      <cdr:y>0.55175</cdr:y>
    </cdr:to>
    <cdr:sp>
      <cdr:nvSpPr>
        <cdr:cNvPr id="5" name="Text Box 5"/>
        <cdr:cNvSpPr txBox="1">
          <a:spLocks noChangeArrowheads="1"/>
        </cdr:cNvSpPr>
      </cdr:nvSpPr>
      <cdr:spPr>
        <a:xfrm>
          <a:off x="571500" y="1781175"/>
          <a:ext cx="5334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≠ 1</a:t>
          </a:r>
        </a:p>
      </cdr:txBody>
    </cdr:sp>
  </cdr:relSizeAnchor>
  <cdr:relSizeAnchor xmlns:cdr="http://schemas.openxmlformats.org/drawingml/2006/chartDrawing">
    <cdr:from>
      <cdr:x>0.411</cdr:x>
      <cdr:y>0.44975</cdr:y>
    </cdr:from>
    <cdr:to>
      <cdr:x>0.47125</cdr:x>
      <cdr:y>0.50075</cdr:y>
    </cdr:to>
    <cdr:sp>
      <cdr:nvSpPr>
        <cdr:cNvPr id="6" name="Text Box 6"/>
        <cdr:cNvSpPr txBox="1">
          <a:spLocks noChangeArrowheads="1"/>
        </cdr:cNvSpPr>
      </cdr:nvSpPr>
      <cdr:spPr>
        <a:xfrm>
          <a:off x="2552700" y="1638300"/>
          <a:ext cx="371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log X</a:t>
          </a:r>
        </a:p>
      </cdr:txBody>
    </cdr:sp>
  </cdr:relSizeAnchor>
  <cdr:relSizeAnchor xmlns:cdr="http://schemas.openxmlformats.org/drawingml/2006/chartDrawing">
    <cdr:from>
      <cdr:x>0.676</cdr:x>
      <cdr:y>0.374</cdr:y>
    </cdr:from>
    <cdr:to>
      <cdr:x>0.722</cdr:x>
      <cdr:y>0.425</cdr:y>
    </cdr:to>
    <cdr:sp>
      <cdr:nvSpPr>
        <cdr:cNvPr id="7" name="Text Box 7"/>
        <cdr:cNvSpPr txBox="1">
          <a:spLocks noChangeArrowheads="1"/>
        </cdr:cNvSpPr>
      </cdr:nvSpPr>
      <cdr:spPr>
        <a:xfrm>
          <a:off x="4200525" y="1362075"/>
          <a:ext cx="2857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ln X</a:t>
          </a:r>
        </a:p>
      </cdr:txBody>
    </cdr:sp>
  </cdr:relSizeAnchor>
  <cdr:relSizeAnchor xmlns:cdr="http://schemas.openxmlformats.org/drawingml/2006/chartDrawing">
    <cdr:from>
      <cdr:x>0.7175</cdr:x>
      <cdr:y>0.006</cdr:y>
    </cdr:from>
    <cdr:to>
      <cdr:x>0.73775</cdr:x>
      <cdr:y>0.0695</cdr:y>
    </cdr:to>
    <cdr:sp>
      <cdr:nvSpPr>
        <cdr:cNvPr id="8" name="Text Box 8"/>
        <cdr:cNvSpPr txBox="1">
          <a:spLocks noChangeArrowheads="1"/>
        </cdr:cNvSpPr>
      </cdr:nvSpPr>
      <cdr:spPr>
        <a:xfrm>
          <a:off x="4457700" y="19050"/>
          <a:ext cx="123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cdr:txBody>
    </cdr:sp>
  </cdr:relSizeAnchor>
  <cdr:relSizeAnchor xmlns:cdr="http://schemas.openxmlformats.org/drawingml/2006/chartDrawing">
    <cdr:from>
      <cdr:x>0.07875</cdr:x>
      <cdr:y>0.19225</cdr:y>
    </cdr:from>
    <cdr:to>
      <cdr:x>0.07875</cdr:x>
      <cdr:y>0.89875</cdr:y>
    </cdr:to>
    <cdr:sp>
      <cdr:nvSpPr>
        <cdr:cNvPr id="9" name="Line 9"/>
        <cdr:cNvSpPr>
          <a:spLocks/>
        </cdr:cNvSpPr>
      </cdr:nvSpPr>
      <cdr:spPr>
        <a:xfrm>
          <a:off x="485775" y="695325"/>
          <a:ext cx="0" cy="25812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0.23875</cdr:x>
      <cdr:y>0.227</cdr:y>
    </cdr:from>
    <cdr:to>
      <cdr:x>0.41325</cdr:x>
      <cdr:y>0.28075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1476375" y="819150"/>
          <a:ext cx="1085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Translatie (p,q)</a:t>
          </a:r>
        </a:p>
      </cdr:txBody>
    </cdr:sp>
  </cdr:relSizeAnchor>
  <cdr:relSizeAnchor xmlns:cdr="http://schemas.openxmlformats.org/drawingml/2006/chartDrawing">
    <cdr:from>
      <cdr:x>0.30925</cdr:x>
      <cdr:y>0.28775</cdr:y>
    </cdr:from>
    <cdr:to>
      <cdr:x>0.38275</cdr:x>
      <cdr:y>0.28775</cdr:y>
    </cdr:to>
    <cdr:sp>
      <cdr:nvSpPr>
        <cdr:cNvPr id="11" name="Line 11"/>
        <cdr:cNvSpPr>
          <a:spLocks/>
        </cdr:cNvSpPr>
      </cdr:nvSpPr>
      <cdr:spPr>
        <a:xfrm>
          <a:off x="1914525" y="10477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0.41775</cdr:x>
      <cdr:y>0.198</cdr:y>
    </cdr:from>
    <cdr:to>
      <cdr:x>0.41775</cdr:x>
      <cdr:y>0.3755</cdr:y>
    </cdr:to>
    <cdr:sp>
      <cdr:nvSpPr>
        <cdr:cNvPr id="12" name="Line 12"/>
        <cdr:cNvSpPr>
          <a:spLocks/>
        </cdr:cNvSpPr>
      </cdr:nvSpPr>
      <cdr:spPr>
        <a:xfrm flipV="1">
          <a:off x="2590800" y="714375"/>
          <a:ext cx="0" cy="6477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0.227</cdr:y>
    </cdr:from>
    <cdr:to>
      <cdr:x>0.774</cdr:x>
      <cdr:y>0.28075</cdr:y>
    </cdr:to>
    <cdr:sp>
      <cdr:nvSpPr>
        <cdr:cNvPr id="13" name="Text Box 13"/>
        <cdr:cNvSpPr txBox="1">
          <a:spLocks noChangeArrowheads="1"/>
        </cdr:cNvSpPr>
      </cdr:nvSpPr>
      <cdr:spPr>
        <a:xfrm>
          <a:off x="2667000" y="819150"/>
          <a:ext cx="2143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Asymptoot x=p (p naar rechts)</a:t>
          </a:r>
        </a:p>
      </cdr:txBody>
    </cdr:sp>
  </cdr:relSizeAnchor>
  <cdr:relSizeAnchor xmlns:cdr="http://schemas.openxmlformats.org/drawingml/2006/chartDrawing">
    <cdr:from>
      <cdr:x>0.41775</cdr:x>
      <cdr:y>0.73075</cdr:y>
    </cdr:from>
    <cdr:to>
      <cdr:x>0.41775</cdr:x>
      <cdr:y>0.8645</cdr:y>
    </cdr:to>
    <cdr:sp>
      <cdr:nvSpPr>
        <cdr:cNvPr id="14" name="Line 14"/>
        <cdr:cNvSpPr>
          <a:spLocks/>
        </cdr:cNvSpPr>
      </cdr:nvSpPr>
      <cdr:spPr>
        <a:xfrm flipV="1">
          <a:off x="2590800" y="26574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</cdr:x>
      <cdr:y>0.80275</cdr:y>
    </cdr:from>
    <cdr:to>
      <cdr:x>0.6285</cdr:x>
      <cdr:y>0.85675</cdr:y>
    </cdr:to>
    <cdr:sp>
      <cdr:nvSpPr>
        <cdr:cNvPr id="15" name="Text Box 15"/>
        <cdr:cNvSpPr txBox="1">
          <a:spLocks noChangeArrowheads="1"/>
        </cdr:cNvSpPr>
      </cdr:nvSpPr>
      <cdr:spPr>
        <a:xfrm>
          <a:off x="1428750" y="2924175"/>
          <a:ext cx="2476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Translatie (p,q)     y gaat q omhoog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142875</xdr:rowOff>
    </xdr:from>
    <xdr:to>
      <xdr:col>1</xdr:col>
      <xdr:colOff>0</xdr:colOff>
      <xdr:row>11</xdr:row>
      <xdr:rowOff>0</xdr:rowOff>
    </xdr:to>
    <xdr:sp>
      <xdr:nvSpPr>
        <xdr:cNvPr id="1" name="Line 1025"/>
        <xdr:cNvSpPr>
          <a:spLocks/>
        </xdr:cNvSpPr>
      </xdr:nvSpPr>
      <xdr:spPr>
        <a:xfrm>
          <a:off x="95250" y="609600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114300</xdr:colOff>
      <xdr:row>11</xdr:row>
      <xdr:rowOff>0</xdr:rowOff>
    </xdr:to>
    <xdr:sp>
      <xdr:nvSpPr>
        <xdr:cNvPr id="2" name="Line 1026"/>
        <xdr:cNvSpPr>
          <a:spLocks/>
        </xdr:cNvSpPr>
      </xdr:nvSpPr>
      <xdr:spPr>
        <a:xfrm>
          <a:off x="95250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9</xdr:row>
      <xdr:rowOff>0</xdr:rowOff>
    </xdr:from>
    <xdr:to>
      <xdr:col>3</xdr:col>
      <xdr:colOff>19050</xdr:colOff>
      <xdr:row>11</xdr:row>
      <xdr:rowOff>0</xdr:rowOff>
    </xdr:to>
    <xdr:sp>
      <xdr:nvSpPr>
        <xdr:cNvPr id="3" name="Line 1027"/>
        <xdr:cNvSpPr>
          <a:spLocks/>
        </xdr:cNvSpPr>
      </xdr:nvSpPr>
      <xdr:spPr>
        <a:xfrm flipV="1">
          <a:off x="95250" y="1438275"/>
          <a:ext cx="12382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4</xdr:row>
      <xdr:rowOff>38100</xdr:rowOff>
    </xdr:from>
    <xdr:to>
      <xdr:col>1</xdr:col>
      <xdr:colOff>371475</xdr:colOff>
      <xdr:row>11</xdr:row>
      <xdr:rowOff>0</xdr:rowOff>
    </xdr:to>
    <xdr:sp>
      <xdr:nvSpPr>
        <xdr:cNvPr id="4" name="Line 1028"/>
        <xdr:cNvSpPr>
          <a:spLocks/>
        </xdr:cNvSpPr>
      </xdr:nvSpPr>
      <xdr:spPr>
        <a:xfrm flipV="1">
          <a:off x="95250" y="666750"/>
          <a:ext cx="37147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4</xdr:row>
      <xdr:rowOff>0</xdr:rowOff>
    </xdr:from>
    <xdr:to>
      <xdr:col>3</xdr:col>
      <xdr:colOff>0</xdr:colOff>
      <xdr:row>11</xdr:row>
      <xdr:rowOff>0</xdr:rowOff>
    </xdr:to>
    <xdr:sp>
      <xdr:nvSpPr>
        <xdr:cNvPr id="5" name="Line 1029"/>
        <xdr:cNvSpPr>
          <a:spLocks/>
        </xdr:cNvSpPr>
      </xdr:nvSpPr>
      <xdr:spPr>
        <a:xfrm flipV="1">
          <a:off x="95250" y="628650"/>
          <a:ext cx="1219200" cy="1133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409575</xdr:colOff>
      <xdr:row>8</xdr:row>
      <xdr:rowOff>0</xdr:rowOff>
    </xdr:from>
    <xdr:ext cx="561975" cy="161925"/>
    <xdr:sp>
      <xdr:nvSpPr>
        <xdr:cNvPr id="6" name="Text Box 1030"/>
        <xdr:cNvSpPr txBox="1">
          <a:spLocks noChangeArrowheads="1"/>
        </xdr:cNvSpPr>
      </xdr:nvSpPr>
      <xdr:spPr>
        <a:xfrm>
          <a:off x="1114425" y="127635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y(x) = a*x</a:t>
          </a:r>
        </a:p>
      </xdr:txBody>
    </xdr:sp>
    <xdr:clientData/>
  </xdr:oneCellAnchor>
  <xdr:oneCellAnchor>
    <xdr:from>
      <xdr:col>3</xdr:col>
      <xdr:colOff>47625</xdr:colOff>
      <xdr:row>4</xdr:row>
      <xdr:rowOff>0</xdr:rowOff>
    </xdr:from>
    <xdr:ext cx="219075" cy="161925"/>
    <xdr:sp>
      <xdr:nvSpPr>
        <xdr:cNvPr id="7" name="Text Box 1031"/>
        <xdr:cNvSpPr txBox="1">
          <a:spLocks noChangeArrowheads="1"/>
        </xdr:cNvSpPr>
      </xdr:nvSpPr>
      <xdr:spPr>
        <a:xfrm>
          <a:off x="1362075" y="6286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y=x</a:t>
          </a:r>
        </a:p>
      </xdr:txBody>
    </xdr:sp>
    <xdr:clientData/>
  </xdr:oneCellAnchor>
  <xdr:oneCellAnchor>
    <xdr:from>
      <xdr:col>1</xdr:col>
      <xdr:colOff>371475</xdr:colOff>
      <xdr:row>3</xdr:row>
      <xdr:rowOff>66675</xdr:rowOff>
    </xdr:from>
    <xdr:ext cx="476250" cy="304800"/>
    <xdr:sp>
      <xdr:nvSpPr>
        <xdr:cNvPr id="8" name="Text Box 1032"/>
        <xdr:cNvSpPr txBox="1">
          <a:spLocks noChangeArrowheads="1"/>
        </xdr:cNvSpPr>
      </xdr:nvSpPr>
      <xdr:spPr>
        <a:xfrm>
          <a:off x="466725" y="533400"/>
          <a:ext cx="476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x(y)=y/a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y(x)=x/a</a:t>
          </a:r>
        </a:p>
      </xdr:txBody>
    </xdr:sp>
    <xdr:clientData/>
  </xdr:oneCellAnchor>
  <xdr:oneCellAnchor>
    <xdr:from>
      <xdr:col>3</xdr:col>
      <xdr:colOff>142875</xdr:colOff>
      <xdr:row>10</xdr:row>
      <xdr:rowOff>9525</xdr:rowOff>
    </xdr:from>
    <xdr:ext cx="85725" cy="171450"/>
    <xdr:sp>
      <xdr:nvSpPr>
        <xdr:cNvPr id="9" name="Text Box 1033"/>
        <xdr:cNvSpPr txBox="1">
          <a:spLocks noChangeArrowheads="1"/>
        </xdr:cNvSpPr>
      </xdr:nvSpPr>
      <xdr:spPr>
        <a:xfrm>
          <a:off x="1457325" y="16097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oneCellAnchor>
    <xdr:from>
      <xdr:col>1</xdr:col>
      <xdr:colOff>0</xdr:colOff>
      <xdr:row>3</xdr:row>
      <xdr:rowOff>76200</xdr:rowOff>
    </xdr:from>
    <xdr:ext cx="85725" cy="171450"/>
    <xdr:sp>
      <xdr:nvSpPr>
        <xdr:cNvPr id="10" name="Text Box 1034"/>
        <xdr:cNvSpPr txBox="1">
          <a:spLocks noChangeArrowheads="1"/>
        </xdr:cNvSpPr>
      </xdr:nvSpPr>
      <xdr:spPr>
        <a:xfrm>
          <a:off x="95250" y="5429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</a:p>
      </xdr:txBody>
    </xdr:sp>
    <xdr:clientData/>
  </xdr:oneCellAnchor>
  <xdr:twoCellAnchor>
    <xdr:from>
      <xdr:col>2</xdr:col>
      <xdr:colOff>190500</xdr:colOff>
      <xdr:row>9</xdr:row>
      <xdr:rowOff>133350</xdr:rowOff>
    </xdr:from>
    <xdr:to>
      <xdr:col>2</xdr:col>
      <xdr:colOff>238125</xdr:colOff>
      <xdr:row>10</xdr:row>
      <xdr:rowOff>133350</xdr:rowOff>
    </xdr:to>
    <xdr:sp>
      <xdr:nvSpPr>
        <xdr:cNvPr id="11" name="Line 1035"/>
        <xdr:cNvSpPr>
          <a:spLocks/>
        </xdr:cNvSpPr>
      </xdr:nvSpPr>
      <xdr:spPr>
        <a:xfrm flipH="1" flipV="1">
          <a:off x="895350" y="1571625"/>
          <a:ext cx="476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</xdr:row>
      <xdr:rowOff>76200</xdr:rowOff>
    </xdr:from>
    <xdr:to>
      <xdr:col>1</xdr:col>
      <xdr:colOff>247650</xdr:colOff>
      <xdr:row>5</xdr:row>
      <xdr:rowOff>114300</xdr:rowOff>
    </xdr:to>
    <xdr:sp>
      <xdr:nvSpPr>
        <xdr:cNvPr id="12" name="Line 1036"/>
        <xdr:cNvSpPr>
          <a:spLocks/>
        </xdr:cNvSpPr>
      </xdr:nvSpPr>
      <xdr:spPr>
        <a:xfrm>
          <a:off x="123825" y="866775"/>
          <a:ext cx="2095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152400</xdr:rowOff>
    </xdr:from>
    <xdr:to>
      <xdr:col>1</xdr:col>
      <xdr:colOff>552450</xdr:colOff>
      <xdr:row>7</xdr:row>
      <xdr:rowOff>95250</xdr:rowOff>
    </xdr:to>
    <xdr:sp>
      <xdr:nvSpPr>
        <xdr:cNvPr id="13" name="Line 1037"/>
        <xdr:cNvSpPr>
          <a:spLocks/>
        </xdr:cNvSpPr>
      </xdr:nvSpPr>
      <xdr:spPr>
        <a:xfrm>
          <a:off x="390525" y="942975"/>
          <a:ext cx="2571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7</xdr:row>
      <xdr:rowOff>142875</xdr:rowOff>
    </xdr:from>
    <xdr:to>
      <xdr:col>2</xdr:col>
      <xdr:colOff>161925</xdr:colOff>
      <xdr:row>9</xdr:row>
      <xdr:rowOff>76200</xdr:rowOff>
    </xdr:to>
    <xdr:sp>
      <xdr:nvSpPr>
        <xdr:cNvPr id="14" name="Line 1038"/>
        <xdr:cNvSpPr>
          <a:spLocks/>
        </xdr:cNvSpPr>
      </xdr:nvSpPr>
      <xdr:spPr>
        <a:xfrm flipH="1" flipV="1">
          <a:off x="676275" y="1257300"/>
          <a:ext cx="1905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228600</xdr:colOff>
      <xdr:row>10</xdr:row>
      <xdr:rowOff>0</xdr:rowOff>
    </xdr:from>
    <xdr:ext cx="95250" cy="161925"/>
    <xdr:sp>
      <xdr:nvSpPr>
        <xdr:cNvPr id="15" name="Text Box 1039"/>
        <xdr:cNvSpPr txBox="1">
          <a:spLocks noChangeArrowheads="1"/>
        </xdr:cNvSpPr>
      </xdr:nvSpPr>
      <xdr:spPr>
        <a:xfrm>
          <a:off x="933450" y="16002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</a:t>
          </a:r>
        </a:p>
      </xdr:txBody>
    </xdr:sp>
    <xdr:clientData/>
  </xdr:oneCellAnchor>
  <xdr:oneCellAnchor>
    <xdr:from>
      <xdr:col>1</xdr:col>
      <xdr:colOff>57150</xdr:colOff>
      <xdr:row>4</xdr:row>
      <xdr:rowOff>66675</xdr:rowOff>
    </xdr:from>
    <xdr:ext cx="95250" cy="161925"/>
    <xdr:sp>
      <xdr:nvSpPr>
        <xdr:cNvPr id="16" name="Text Box 1040"/>
        <xdr:cNvSpPr txBox="1">
          <a:spLocks noChangeArrowheads="1"/>
        </xdr:cNvSpPr>
      </xdr:nvSpPr>
      <xdr:spPr>
        <a:xfrm>
          <a:off x="152400" y="69532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</a:t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95250" cy="161925"/>
    <xdr:sp>
      <xdr:nvSpPr>
        <xdr:cNvPr id="17" name="Text Box 1041"/>
        <xdr:cNvSpPr txBox="1">
          <a:spLocks noChangeArrowheads="1"/>
        </xdr:cNvSpPr>
      </xdr:nvSpPr>
      <xdr:spPr>
        <a:xfrm>
          <a:off x="771525" y="1276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β</a:t>
          </a:r>
        </a:p>
      </xdr:txBody>
    </xdr:sp>
    <xdr:clientData/>
  </xdr:oneCellAnchor>
  <xdr:oneCellAnchor>
    <xdr:from>
      <xdr:col>1</xdr:col>
      <xdr:colOff>400050</xdr:colOff>
      <xdr:row>5</xdr:row>
      <xdr:rowOff>123825</xdr:rowOff>
    </xdr:from>
    <xdr:ext cx="95250" cy="171450"/>
    <xdr:sp>
      <xdr:nvSpPr>
        <xdr:cNvPr id="18" name="Text Box 1042"/>
        <xdr:cNvSpPr txBox="1">
          <a:spLocks noChangeArrowheads="1"/>
        </xdr:cNvSpPr>
      </xdr:nvSpPr>
      <xdr:spPr>
        <a:xfrm>
          <a:off x="495300" y="9144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β</a:t>
          </a:r>
        </a:p>
      </xdr:txBody>
    </xdr:sp>
    <xdr:clientData/>
  </xdr:oneCellAnchor>
  <xdr:oneCellAnchor>
    <xdr:from>
      <xdr:col>2</xdr:col>
      <xdr:colOff>257175</xdr:colOff>
      <xdr:row>5</xdr:row>
      <xdr:rowOff>133350</xdr:rowOff>
    </xdr:from>
    <xdr:ext cx="723900" cy="238125"/>
    <xdr:sp>
      <xdr:nvSpPr>
        <xdr:cNvPr id="19" name="Text Box 1043"/>
        <xdr:cNvSpPr txBox="1">
          <a:spLocks noChangeArrowheads="1"/>
        </xdr:cNvSpPr>
      </xdr:nvSpPr>
      <xdr:spPr>
        <a:xfrm>
          <a:off x="962025" y="923925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Spiegellijn</a:t>
          </a:r>
        </a:p>
      </xdr:txBody>
    </xdr:sp>
    <xdr:clientData/>
  </xdr:oneCellAnchor>
  <xdr:oneCellAnchor>
    <xdr:from>
      <xdr:col>1</xdr:col>
      <xdr:colOff>447675</xdr:colOff>
      <xdr:row>10</xdr:row>
      <xdr:rowOff>9525</xdr:rowOff>
    </xdr:from>
    <xdr:ext cx="266700" cy="171450"/>
    <xdr:sp>
      <xdr:nvSpPr>
        <xdr:cNvPr id="20" name="Text Box 1044"/>
        <xdr:cNvSpPr txBox="1">
          <a:spLocks noChangeArrowheads="1"/>
        </xdr:cNvSpPr>
      </xdr:nvSpPr>
      <xdr:spPr>
        <a:xfrm>
          <a:off x="542925" y="160972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rc=a</a:t>
          </a:r>
        </a:p>
      </xdr:txBody>
    </xdr:sp>
    <xdr:clientData/>
  </xdr:oneCellAnchor>
  <xdr:oneCellAnchor>
    <xdr:from>
      <xdr:col>1</xdr:col>
      <xdr:colOff>9525</xdr:colOff>
      <xdr:row>6</xdr:row>
      <xdr:rowOff>152400</xdr:rowOff>
    </xdr:from>
    <xdr:ext cx="381000" cy="314325"/>
    <xdr:sp>
      <xdr:nvSpPr>
        <xdr:cNvPr id="21" name="Text Box 1045"/>
        <xdr:cNvSpPr txBox="1">
          <a:spLocks noChangeArrowheads="1"/>
        </xdr:cNvSpPr>
      </xdr:nvSpPr>
      <xdr:spPr>
        <a:xfrm>
          <a:off x="104775" y="1104900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rc=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1/a</a:t>
          </a:r>
        </a:p>
      </xdr:txBody>
    </xdr:sp>
    <xdr:clientData/>
  </xdr:oneCellAnchor>
  <xdr:oneCellAnchor>
    <xdr:from>
      <xdr:col>1</xdr:col>
      <xdr:colOff>476250</xdr:colOff>
      <xdr:row>27</xdr:row>
      <xdr:rowOff>114300</xdr:rowOff>
    </xdr:from>
    <xdr:ext cx="161925" cy="171450"/>
    <xdr:sp>
      <xdr:nvSpPr>
        <xdr:cNvPr id="22" name="Text Box 1047"/>
        <xdr:cNvSpPr txBox="1">
          <a:spLocks noChangeArrowheads="1"/>
        </xdr:cNvSpPr>
      </xdr:nvSpPr>
      <xdr:spPr>
        <a:xfrm>
          <a:off x="571500" y="42576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g</a:t>
          </a:r>
        </a:p>
      </xdr:txBody>
    </xdr:sp>
    <xdr:clientData/>
  </xdr:oneCellAnchor>
  <xdr:oneCellAnchor>
    <xdr:from>
      <xdr:col>4</xdr:col>
      <xdr:colOff>428625</xdr:colOff>
      <xdr:row>22</xdr:row>
      <xdr:rowOff>19050</xdr:rowOff>
    </xdr:from>
    <xdr:ext cx="171450" cy="171450"/>
    <xdr:sp>
      <xdr:nvSpPr>
        <xdr:cNvPr id="23" name="Text Box 1048"/>
        <xdr:cNvSpPr txBox="1">
          <a:spLocks noChangeArrowheads="1"/>
        </xdr:cNvSpPr>
      </xdr:nvSpPr>
      <xdr:spPr>
        <a:xfrm>
          <a:off x="2352675" y="34861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g</a:t>
          </a:r>
        </a:p>
      </xdr:txBody>
    </xdr:sp>
    <xdr:clientData/>
  </xdr:oneCellAnchor>
  <xdr:twoCellAnchor>
    <xdr:from>
      <xdr:col>5</xdr:col>
      <xdr:colOff>76200</xdr:colOff>
      <xdr:row>22</xdr:row>
      <xdr:rowOff>85725</xdr:rowOff>
    </xdr:from>
    <xdr:to>
      <xdr:col>5</xdr:col>
      <xdr:colOff>495300</xdr:colOff>
      <xdr:row>22</xdr:row>
      <xdr:rowOff>85725</xdr:rowOff>
    </xdr:to>
    <xdr:sp>
      <xdr:nvSpPr>
        <xdr:cNvPr id="24" name="Line 1049"/>
        <xdr:cNvSpPr>
          <a:spLocks/>
        </xdr:cNvSpPr>
      </xdr:nvSpPr>
      <xdr:spPr>
        <a:xfrm>
          <a:off x="2609850" y="35528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24</xdr:row>
      <xdr:rowOff>47625</xdr:rowOff>
    </xdr:from>
    <xdr:to>
      <xdr:col>5</xdr:col>
      <xdr:colOff>504825</xdr:colOff>
      <xdr:row>24</xdr:row>
      <xdr:rowOff>47625</xdr:rowOff>
    </xdr:to>
    <xdr:sp>
      <xdr:nvSpPr>
        <xdr:cNvPr id="25" name="Line 1050"/>
        <xdr:cNvSpPr>
          <a:spLocks/>
        </xdr:cNvSpPr>
      </xdr:nvSpPr>
      <xdr:spPr>
        <a:xfrm flipH="1">
          <a:off x="2847975" y="3762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200025</xdr:colOff>
      <xdr:row>21</xdr:row>
      <xdr:rowOff>133350</xdr:rowOff>
    </xdr:from>
    <xdr:ext cx="95250" cy="171450"/>
    <xdr:sp>
      <xdr:nvSpPr>
        <xdr:cNvPr id="26" name="Text Box 1051"/>
        <xdr:cNvSpPr txBox="1">
          <a:spLocks noChangeArrowheads="1"/>
        </xdr:cNvSpPr>
      </xdr:nvSpPr>
      <xdr:spPr>
        <a:xfrm>
          <a:off x="2733675" y="34385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^</a:t>
          </a:r>
        </a:p>
      </xdr:txBody>
    </xdr:sp>
    <xdr:clientData/>
  </xdr:oneCellAnchor>
  <xdr:oneCellAnchor>
    <xdr:from>
      <xdr:col>2</xdr:col>
      <xdr:colOff>142875</xdr:colOff>
      <xdr:row>29</xdr:row>
      <xdr:rowOff>104775</xdr:rowOff>
    </xdr:from>
    <xdr:ext cx="95250" cy="171450"/>
    <xdr:sp>
      <xdr:nvSpPr>
        <xdr:cNvPr id="27" name="Text Box 1052"/>
        <xdr:cNvSpPr txBox="1">
          <a:spLocks noChangeArrowheads="1"/>
        </xdr:cNvSpPr>
      </xdr:nvSpPr>
      <xdr:spPr>
        <a:xfrm>
          <a:off x="847725" y="46101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2</xdr:col>
      <xdr:colOff>133350</xdr:colOff>
      <xdr:row>31</xdr:row>
      <xdr:rowOff>0</xdr:rowOff>
    </xdr:from>
    <xdr:ext cx="85725" cy="171450"/>
    <xdr:sp>
      <xdr:nvSpPr>
        <xdr:cNvPr id="28" name="Text Box 1053"/>
        <xdr:cNvSpPr txBox="1">
          <a:spLocks noChangeArrowheads="1"/>
        </xdr:cNvSpPr>
      </xdr:nvSpPr>
      <xdr:spPr>
        <a:xfrm>
          <a:off x="838200" y="482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4</xdr:col>
      <xdr:colOff>161925</xdr:colOff>
      <xdr:row>31</xdr:row>
      <xdr:rowOff>0</xdr:rowOff>
    </xdr:from>
    <xdr:ext cx="133350" cy="171450"/>
    <xdr:sp>
      <xdr:nvSpPr>
        <xdr:cNvPr id="29" name="Text Box 1054"/>
        <xdr:cNvSpPr txBox="1">
          <a:spLocks noChangeArrowheads="1"/>
        </xdr:cNvSpPr>
      </xdr:nvSpPr>
      <xdr:spPr>
        <a:xfrm>
          <a:off x="2085975" y="482917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oneCellAnchor>
  <xdr:oneCellAnchor>
    <xdr:from>
      <xdr:col>2</xdr:col>
      <xdr:colOff>19050</xdr:colOff>
      <xdr:row>20</xdr:row>
      <xdr:rowOff>104775</xdr:rowOff>
    </xdr:from>
    <xdr:ext cx="85725" cy="171450"/>
    <xdr:sp>
      <xdr:nvSpPr>
        <xdr:cNvPr id="30" name="Text Box 1056"/>
        <xdr:cNvSpPr txBox="1">
          <a:spLocks noChangeArrowheads="1"/>
        </xdr:cNvSpPr>
      </xdr:nvSpPr>
      <xdr:spPr>
        <a:xfrm>
          <a:off x="723900" y="32480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2</xdr:col>
      <xdr:colOff>190500</xdr:colOff>
      <xdr:row>18</xdr:row>
      <xdr:rowOff>38100</xdr:rowOff>
    </xdr:from>
    <xdr:ext cx="123825" cy="171450"/>
    <xdr:sp>
      <xdr:nvSpPr>
        <xdr:cNvPr id="31" name="Text Box 1058"/>
        <xdr:cNvSpPr txBox="1">
          <a:spLocks noChangeArrowheads="1"/>
        </xdr:cNvSpPr>
      </xdr:nvSpPr>
      <xdr:spPr>
        <a:xfrm>
          <a:off x="895350" y="28765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 </a:t>
          </a:r>
        </a:p>
      </xdr:txBody>
    </xdr:sp>
    <xdr:clientData/>
  </xdr:oneCellAnchor>
  <xdr:oneCellAnchor>
    <xdr:from>
      <xdr:col>7</xdr:col>
      <xdr:colOff>476250</xdr:colOff>
      <xdr:row>18</xdr:row>
      <xdr:rowOff>47625</xdr:rowOff>
    </xdr:from>
    <xdr:ext cx="85725" cy="180975"/>
    <xdr:sp>
      <xdr:nvSpPr>
        <xdr:cNvPr id="32" name="Text Box 1059"/>
        <xdr:cNvSpPr txBox="1">
          <a:spLocks noChangeArrowheads="1"/>
        </xdr:cNvSpPr>
      </xdr:nvSpPr>
      <xdr:spPr>
        <a:xfrm>
          <a:off x="4314825" y="28860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1</xdr:col>
      <xdr:colOff>9525</xdr:colOff>
      <xdr:row>38</xdr:row>
      <xdr:rowOff>9525</xdr:rowOff>
    </xdr:from>
    <xdr:to>
      <xdr:col>10</xdr:col>
      <xdr:colOff>581025</xdr:colOff>
      <xdr:row>60</xdr:row>
      <xdr:rowOff>95250</xdr:rowOff>
    </xdr:to>
    <xdr:graphicFrame>
      <xdr:nvGraphicFramePr>
        <xdr:cNvPr id="33" name="Chart 1060"/>
        <xdr:cNvGraphicFramePr/>
      </xdr:nvGraphicFramePr>
      <xdr:xfrm>
        <a:off x="104775" y="6076950"/>
        <a:ext cx="62198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219075</xdr:colOff>
      <xdr:row>35</xdr:row>
      <xdr:rowOff>152400</xdr:rowOff>
    </xdr:from>
    <xdr:ext cx="85725" cy="190500"/>
    <xdr:sp>
      <xdr:nvSpPr>
        <xdr:cNvPr id="34" name="Text Box 1061"/>
        <xdr:cNvSpPr txBox="1">
          <a:spLocks noChangeArrowheads="1"/>
        </xdr:cNvSpPr>
      </xdr:nvSpPr>
      <xdr:spPr>
        <a:xfrm>
          <a:off x="2752725" y="5676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</a:p>
      </xdr:txBody>
    </xdr:sp>
    <xdr:clientData/>
  </xdr:oneCellAnchor>
  <xdr:oneCellAnchor>
    <xdr:from>
      <xdr:col>8</xdr:col>
      <xdr:colOff>400050</xdr:colOff>
      <xdr:row>35</xdr:row>
      <xdr:rowOff>152400</xdr:rowOff>
    </xdr:from>
    <xdr:ext cx="85725" cy="190500"/>
    <xdr:sp>
      <xdr:nvSpPr>
        <xdr:cNvPr id="35" name="Text Box 1062"/>
        <xdr:cNvSpPr txBox="1">
          <a:spLocks noChangeArrowheads="1"/>
        </xdr:cNvSpPr>
      </xdr:nvSpPr>
      <xdr:spPr>
        <a:xfrm>
          <a:off x="4848225" y="5676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</a:p>
      </xdr:txBody>
    </xdr:sp>
    <xdr:clientData/>
  </xdr:oneCellAnchor>
  <xdr:twoCellAnchor>
    <xdr:from>
      <xdr:col>5</xdr:col>
      <xdr:colOff>552450</xdr:colOff>
      <xdr:row>48</xdr:row>
      <xdr:rowOff>85725</xdr:rowOff>
    </xdr:from>
    <xdr:to>
      <xdr:col>6</xdr:col>
      <xdr:colOff>133350</xdr:colOff>
      <xdr:row>49</xdr:row>
      <xdr:rowOff>0</xdr:rowOff>
    </xdr:to>
    <xdr:sp>
      <xdr:nvSpPr>
        <xdr:cNvPr id="36" name="Line 1063"/>
        <xdr:cNvSpPr>
          <a:spLocks/>
        </xdr:cNvSpPr>
      </xdr:nvSpPr>
      <xdr:spPr>
        <a:xfrm>
          <a:off x="3086100" y="7772400"/>
          <a:ext cx="1905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46</xdr:row>
      <xdr:rowOff>142875</xdr:rowOff>
    </xdr:from>
    <xdr:to>
      <xdr:col>8</xdr:col>
      <xdr:colOff>266700</xdr:colOff>
      <xdr:row>48</xdr:row>
      <xdr:rowOff>114300</xdr:rowOff>
    </xdr:to>
    <xdr:sp>
      <xdr:nvSpPr>
        <xdr:cNvPr id="37" name="Line 1064"/>
        <xdr:cNvSpPr>
          <a:spLocks/>
        </xdr:cNvSpPr>
      </xdr:nvSpPr>
      <xdr:spPr>
        <a:xfrm>
          <a:off x="4610100" y="7505700"/>
          <a:ext cx="1047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38" name="Line 1067"/>
        <xdr:cNvSpPr>
          <a:spLocks/>
        </xdr:cNvSpPr>
      </xdr:nvSpPr>
      <xdr:spPr>
        <a:xfrm flipV="1">
          <a:off x="45815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39" name="Line 1068"/>
        <xdr:cNvSpPr>
          <a:spLocks/>
        </xdr:cNvSpPr>
      </xdr:nvSpPr>
      <xdr:spPr>
        <a:xfrm>
          <a:off x="95250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0</xdr:row>
      <xdr:rowOff>0</xdr:rowOff>
    </xdr:from>
    <xdr:to>
      <xdr:col>8</xdr:col>
      <xdr:colOff>409575</xdr:colOff>
      <xdr:row>0</xdr:row>
      <xdr:rowOff>0</xdr:rowOff>
    </xdr:to>
    <xdr:sp>
      <xdr:nvSpPr>
        <xdr:cNvPr id="40" name="Line 1070"/>
        <xdr:cNvSpPr>
          <a:spLocks/>
        </xdr:cNvSpPr>
      </xdr:nvSpPr>
      <xdr:spPr>
        <a:xfrm flipV="1">
          <a:off x="47625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41" name="Line 1071"/>
        <xdr:cNvSpPr>
          <a:spLocks/>
        </xdr:cNvSpPr>
      </xdr:nvSpPr>
      <xdr:spPr>
        <a:xfrm flipV="1">
          <a:off x="32766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333375</xdr:colOff>
      <xdr:row>34</xdr:row>
      <xdr:rowOff>190500</xdr:rowOff>
    </xdr:from>
    <xdr:ext cx="152400" cy="190500"/>
    <xdr:sp>
      <xdr:nvSpPr>
        <xdr:cNvPr id="42" name="Text Box 1075"/>
        <xdr:cNvSpPr txBox="1">
          <a:spLocks noChangeArrowheads="1"/>
        </xdr:cNvSpPr>
      </xdr:nvSpPr>
      <xdr:spPr>
        <a:xfrm>
          <a:off x="1038225" y="55149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1</xdr:col>
      <xdr:colOff>190500</xdr:colOff>
      <xdr:row>58</xdr:row>
      <xdr:rowOff>9525</xdr:rowOff>
    </xdr:from>
    <xdr:ext cx="1552575" cy="342900"/>
    <xdr:sp>
      <xdr:nvSpPr>
        <xdr:cNvPr id="43" name="Text Box 1079"/>
        <xdr:cNvSpPr txBox="1">
          <a:spLocks noChangeArrowheads="1"/>
        </xdr:cNvSpPr>
      </xdr:nvSpPr>
      <xdr:spPr>
        <a:xfrm>
          <a:off x="285750" y="9315450"/>
          <a:ext cx="15525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Logaritmen van negatieve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getallen bestaan niet </a:t>
          </a:r>
        </a:p>
      </xdr:txBody>
    </xdr:sp>
    <xdr:clientData/>
  </xdr:oneCellAnchor>
  <xdr:oneCellAnchor>
    <xdr:from>
      <xdr:col>5</xdr:col>
      <xdr:colOff>219075</xdr:colOff>
      <xdr:row>73</xdr:row>
      <xdr:rowOff>133350</xdr:rowOff>
    </xdr:from>
    <xdr:ext cx="95250" cy="190500"/>
    <xdr:sp>
      <xdr:nvSpPr>
        <xdr:cNvPr id="44" name="Text Box 1080"/>
        <xdr:cNvSpPr txBox="1">
          <a:spLocks noChangeArrowheads="1"/>
        </xdr:cNvSpPr>
      </xdr:nvSpPr>
      <xdr:spPr>
        <a:xfrm>
          <a:off x="2752725" y="11925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2</xdr:col>
      <xdr:colOff>600075</xdr:colOff>
      <xdr:row>68</xdr:row>
      <xdr:rowOff>95250</xdr:rowOff>
    </xdr:from>
    <xdr:ext cx="85725" cy="180975"/>
    <xdr:sp>
      <xdr:nvSpPr>
        <xdr:cNvPr id="45" name="Text Box 1089"/>
        <xdr:cNvSpPr txBox="1">
          <a:spLocks noChangeArrowheads="1"/>
        </xdr:cNvSpPr>
      </xdr:nvSpPr>
      <xdr:spPr>
        <a:xfrm>
          <a:off x="1304925" y="110966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2</xdr:col>
      <xdr:colOff>485775</xdr:colOff>
      <xdr:row>74</xdr:row>
      <xdr:rowOff>28575</xdr:rowOff>
    </xdr:from>
    <xdr:ext cx="85725" cy="190500"/>
    <xdr:sp>
      <xdr:nvSpPr>
        <xdr:cNvPr id="46" name="Text Box 1090"/>
        <xdr:cNvSpPr txBox="1">
          <a:spLocks noChangeArrowheads="1"/>
        </xdr:cNvSpPr>
      </xdr:nvSpPr>
      <xdr:spPr>
        <a:xfrm>
          <a:off x="1190625" y="11982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4</xdr:col>
      <xdr:colOff>533400</xdr:colOff>
      <xdr:row>62</xdr:row>
      <xdr:rowOff>95250</xdr:rowOff>
    </xdr:from>
    <xdr:to>
      <xdr:col>5</xdr:col>
      <xdr:colOff>171450</xdr:colOff>
      <xdr:row>62</xdr:row>
      <xdr:rowOff>95250</xdr:rowOff>
    </xdr:to>
    <xdr:sp>
      <xdr:nvSpPr>
        <xdr:cNvPr id="47" name="Line 1093"/>
        <xdr:cNvSpPr>
          <a:spLocks/>
        </xdr:cNvSpPr>
      </xdr:nvSpPr>
      <xdr:spPr>
        <a:xfrm>
          <a:off x="2457450" y="101250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62</xdr:row>
      <xdr:rowOff>95250</xdr:rowOff>
    </xdr:from>
    <xdr:to>
      <xdr:col>7</xdr:col>
      <xdr:colOff>333375</xdr:colOff>
      <xdr:row>62</xdr:row>
      <xdr:rowOff>95250</xdr:rowOff>
    </xdr:to>
    <xdr:sp>
      <xdr:nvSpPr>
        <xdr:cNvPr id="48" name="Line 1094"/>
        <xdr:cNvSpPr>
          <a:spLocks/>
        </xdr:cNvSpPr>
      </xdr:nvSpPr>
      <xdr:spPr>
        <a:xfrm>
          <a:off x="3905250" y="10125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600075</xdr:colOff>
      <xdr:row>67</xdr:row>
      <xdr:rowOff>114300</xdr:rowOff>
    </xdr:from>
    <xdr:ext cx="85725" cy="190500"/>
    <xdr:sp>
      <xdr:nvSpPr>
        <xdr:cNvPr id="49" name="Text Box 1096"/>
        <xdr:cNvSpPr txBox="1">
          <a:spLocks noChangeArrowheads="1"/>
        </xdr:cNvSpPr>
      </xdr:nvSpPr>
      <xdr:spPr>
        <a:xfrm>
          <a:off x="1304925" y="10953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4</xdr:col>
      <xdr:colOff>19050</xdr:colOff>
      <xdr:row>60</xdr:row>
      <xdr:rowOff>152400</xdr:rowOff>
    </xdr:from>
    <xdr:ext cx="85725" cy="190500"/>
    <xdr:sp>
      <xdr:nvSpPr>
        <xdr:cNvPr id="50" name="Text Box 1098"/>
        <xdr:cNvSpPr txBox="1">
          <a:spLocks noChangeArrowheads="1"/>
        </xdr:cNvSpPr>
      </xdr:nvSpPr>
      <xdr:spPr>
        <a:xfrm>
          <a:off x="1943100" y="9782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5</xdr:col>
      <xdr:colOff>381000</xdr:colOff>
      <xdr:row>63</xdr:row>
      <xdr:rowOff>95250</xdr:rowOff>
    </xdr:from>
    <xdr:to>
      <xdr:col>5</xdr:col>
      <xdr:colOff>561975</xdr:colOff>
      <xdr:row>63</xdr:row>
      <xdr:rowOff>95250</xdr:rowOff>
    </xdr:to>
    <xdr:sp>
      <xdr:nvSpPr>
        <xdr:cNvPr id="51" name="Line 1099"/>
        <xdr:cNvSpPr>
          <a:spLocks/>
        </xdr:cNvSpPr>
      </xdr:nvSpPr>
      <xdr:spPr>
        <a:xfrm>
          <a:off x="2914650" y="102870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76200</xdr:colOff>
      <xdr:row>64</xdr:row>
      <xdr:rowOff>66675</xdr:rowOff>
    </xdr:from>
    <xdr:ext cx="57150" cy="180975"/>
    <xdr:sp>
      <xdr:nvSpPr>
        <xdr:cNvPr id="52" name="Text Box 1100"/>
        <xdr:cNvSpPr txBox="1">
          <a:spLocks noChangeArrowheads="1"/>
        </xdr:cNvSpPr>
      </xdr:nvSpPr>
      <xdr:spPr>
        <a:xfrm>
          <a:off x="2609850" y="104203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</a:t>
          </a:r>
        </a:p>
      </xdr:txBody>
    </xdr:sp>
    <xdr:clientData/>
  </xdr:oneCellAnchor>
  <xdr:twoCellAnchor>
    <xdr:from>
      <xdr:col>5</xdr:col>
      <xdr:colOff>180975</xdr:colOff>
      <xdr:row>64</xdr:row>
      <xdr:rowOff>152400</xdr:rowOff>
    </xdr:from>
    <xdr:to>
      <xdr:col>5</xdr:col>
      <xdr:colOff>342900</xdr:colOff>
      <xdr:row>65</xdr:row>
      <xdr:rowOff>0</xdr:rowOff>
    </xdr:to>
    <xdr:sp>
      <xdr:nvSpPr>
        <xdr:cNvPr id="53" name="Line 1101"/>
        <xdr:cNvSpPr>
          <a:spLocks/>
        </xdr:cNvSpPr>
      </xdr:nvSpPr>
      <xdr:spPr>
        <a:xfrm flipV="1">
          <a:off x="2714625" y="10506075"/>
          <a:ext cx="161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600075</xdr:colOff>
      <xdr:row>64</xdr:row>
      <xdr:rowOff>57150</xdr:rowOff>
    </xdr:from>
    <xdr:ext cx="228600" cy="190500"/>
    <xdr:sp>
      <xdr:nvSpPr>
        <xdr:cNvPr id="54" name="Text Box 1102"/>
        <xdr:cNvSpPr txBox="1">
          <a:spLocks noChangeArrowheads="1"/>
        </xdr:cNvSpPr>
      </xdr:nvSpPr>
      <xdr:spPr>
        <a:xfrm>
          <a:off x="3133725" y="104108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g&gt;0</a:t>
          </a:r>
        </a:p>
      </xdr:txBody>
    </xdr:sp>
    <xdr:clientData/>
  </xdr:oneCellAnchor>
  <xdr:twoCellAnchor>
    <xdr:from>
      <xdr:col>6</xdr:col>
      <xdr:colOff>133350</xdr:colOff>
      <xdr:row>67</xdr:row>
      <xdr:rowOff>0</xdr:rowOff>
    </xdr:from>
    <xdr:to>
      <xdr:col>6</xdr:col>
      <xdr:colOff>361950</xdr:colOff>
      <xdr:row>67</xdr:row>
      <xdr:rowOff>0</xdr:rowOff>
    </xdr:to>
    <xdr:sp>
      <xdr:nvSpPr>
        <xdr:cNvPr id="55" name="Line 1103"/>
        <xdr:cNvSpPr>
          <a:spLocks/>
        </xdr:cNvSpPr>
      </xdr:nvSpPr>
      <xdr:spPr>
        <a:xfrm>
          <a:off x="3276600" y="108394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9525</xdr:colOff>
      <xdr:row>66</xdr:row>
      <xdr:rowOff>66675</xdr:rowOff>
    </xdr:from>
    <xdr:ext cx="57150" cy="180975"/>
    <xdr:sp>
      <xdr:nvSpPr>
        <xdr:cNvPr id="56" name="Text Box 1105"/>
        <xdr:cNvSpPr txBox="1">
          <a:spLocks noChangeArrowheads="1"/>
        </xdr:cNvSpPr>
      </xdr:nvSpPr>
      <xdr:spPr>
        <a:xfrm>
          <a:off x="3152775" y="1074420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</a:t>
          </a:r>
        </a:p>
      </xdr:txBody>
    </xdr:sp>
    <xdr:clientData/>
  </xdr:oneCellAnchor>
  <xdr:oneCellAnchor>
    <xdr:from>
      <xdr:col>6</xdr:col>
      <xdr:colOff>457200</xdr:colOff>
      <xdr:row>66</xdr:row>
      <xdr:rowOff>66675</xdr:rowOff>
    </xdr:from>
    <xdr:ext cx="219075" cy="180975"/>
    <xdr:sp>
      <xdr:nvSpPr>
        <xdr:cNvPr id="57" name="Text Box 1106"/>
        <xdr:cNvSpPr txBox="1">
          <a:spLocks noChangeArrowheads="1"/>
        </xdr:cNvSpPr>
      </xdr:nvSpPr>
      <xdr:spPr>
        <a:xfrm>
          <a:off x="3600450" y="107442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x&gt;0</a:t>
          </a:r>
        </a:p>
      </xdr:txBody>
    </xdr:sp>
    <xdr:clientData/>
  </xdr:oneCellAnchor>
  <xdr:oneCellAnchor>
    <xdr:from>
      <xdr:col>5</xdr:col>
      <xdr:colOff>295275</xdr:colOff>
      <xdr:row>74</xdr:row>
      <xdr:rowOff>47625</xdr:rowOff>
    </xdr:from>
    <xdr:ext cx="304800" cy="190500"/>
    <xdr:sp>
      <xdr:nvSpPr>
        <xdr:cNvPr id="58" name="Text Box 1108"/>
        <xdr:cNvSpPr txBox="1">
          <a:spLocks noChangeArrowheads="1"/>
        </xdr:cNvSpPr>
      </xdr:nvSpPr>
      <xdr:spPr>
        <a:xfrm>
          <a:off x="2828925" y="120015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 x</a:t>
          </a:r>
        </a:p>
      </xdr:txBody>
    </xdr:sp>
    <xdr:clientData/>
  </xdr:oneCellAnchor>
  <xdr:twoCellAnchor>
    <xdr:from>
      <xdr:col>1</xdr:col>
      <xdr:colOff>133350</xdr:colOff>
      <xdr:row>106</xdr:row>
      <xdr:rowOff>28575</xdr:rowOff>
    </xdr:from>
    <xdr:to>
      <xdr:col>1</xdr:col>
      <xdr:colOff>209550</xdr:colOff>
      <xdr:row>106</xdr:row>
      <xdr:rowOff>38100</xdr:rowOff>
    </xdr:to>
    <xdr:sp>
      <xdr:nvSpPr>
        <xdr:cNvPr id="59" name="Line 1151"/>
        <xdr:cNvSpPr>
          <a:spLocks/>
        </xdr:cNvSpPr>
      </xdr:nvSpPr>
      <xdr:spPr>
        <a:xfrm flipV="1">
          <a:off x="228600" y="16973550"/>
          <a:ext cx="66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19050</xdr:colOff>
      <xdr:row>105</xdr:row>
      <xdr:rowOff>0</xdr:rowOff>
    </xdr:from>
    <xdr:ext cx="85725" cy="190500"/>
    <xdr:sp>
      <xdr:nvSpPr>
        <xdr:cNvPr id="60" name="Text Box 1152"/>
        <xdr:cNvSpPr txBox="1">
          <a:spLocks noChangeArrowheads="1"/>
        </xdr:cNvSpPr>
      </xdr:nvSpPr>
      <xdr:spPr>
        <a:xfrm>
          <a:off x="114300" y="16849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</a:p>
      </xdr:txBody>
    </xdr:sp>
    <xdr:clientData/>
  </xdr:oneCellAnchor>
  <xdr:twoCellAnchor>
    <xdr:from>
      <xdr:col>1</xdr:col>
      <xdr:colOff>314325</xdr:colOff>
      <xdr:row>108</xdr:row>
      <xdr:rowOff>28575</xdr:rowOff>
    </xdr:from>
    <xdr:to>
      <xdr:col>1</xdr:col>
      <xdr:colOff>381000</xdr:colOff>
      <xdr:row>108</xdr:row>
      <xdr:rowOff>38100</xdr:rowOff>
    </xdr:to>
    <xdr:sp>
      <xdr:nvSpPr>
        <xdr:cNvPr id="61" name="Line 1154"/>
        <xdr:cNvSpPr>
          <a:spLocks/>
        </xdr:cNvSpPr>
      </xdr:nvSpPr>
      <xdr:spPr>
        <a:xfrm flipV="1">
          <a:off x="409575" y="17297400"/>
          <a:ext cx="66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190500</xdr:colOff>
      <xdr:row>107</xdr:row>
      <xdr:rowOff>0</xdr:rowOff>
    </xdr:from>
    <xdr:ext cx="85725" cy="190500"/>
    <xdr:sp>
      <xdr:nvSpPr>
        <xdr:cNvPr id="62" name="Text Box 1155"/>
        <xdr:cNvSpPr txBox="1">
          <a:spLocks noChangeArrowheads="1"/>
        </xdr:cNvSpPr>
      </xdr:nvSpPr>
      <xdr:spPr>
        <a:xfrm>
          <a:off x="285750" y="17173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</a:p>
      </xdr:txBody>
    </xdr:sp>
    <xdr:clientData/>
  </xdr:oneCellAnchor>
  <xdr:oneCellAnchor>
    <xdr:from>
      <xdr:col>8</xdr:col>
      <xdr:colOff>238125</xdr:colOff>
      <xdr:row>106</xdr:row>
      <xdr:rowOff>0</xdr:rowOff>
    </xdr:from>
    <xdr:ext cx="76200" cy="200025"/>
    <xdr:sp fLocksText="0">
      <xdr:nvSpPr>
        <xdr:cNvPr id="63" name="Text Box 1156"/>
        <xdr:cNvSpPr txBox="1">
          <a:spLocks noChangeArrowheads="1"/>
        </xdr:cNvSpPr>
      </xdr:nvSpPr>
      <xdr:spPr>
        <a:xfrm>
          <a:off x="4686300" y="16944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9525</xdr:colOff>
      <xdr:row>110</xdr:row>
      <xdr:rowOff>104775</xdr:rowOff>
    </xdr:from>
    <xdr:to>
      <xdr:col>2</xdr:col>
      <xdr:colOff>171450</xdr:colOff>
      <xdr:row>110</xdr:row>
      <xdr:rowOff>104775</xdr:rowOff>
    </xdr:to>
    <xdr:sp>
      <xdr:nvSpPr>
        <xdr:cNvPr id="64" name="Line 1158"/>
        <xdr:cNvSpPr>
          <a:spLocks/>
        </xdr:cNvSpPr>
      </xdr:nvSpPr>
      <xdr:spPr>
        <a:xfrm>
          <a:off x="714375" y="178308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110</xdr:row>
      <xdr:rowOff>114300</xdr:rowOff>
    </xdr:from>
    <xdr:to>
      <xdr:col>5</xdr:col>
      <xdr:colOff>266700</xdr:colOff>
      <xdr:row>110</xdr:row>
      <xdr:rowOff>114300</xdr:rowOff>
    </xdr:to>
    <xdr:sp>
      <xdr:nvSpPr>
        <xdr:cNvPr id="65" name="Line 1159"/>
        <xdr:cNvSpPr>
          <a:spLocks/>
        </xdr:cNvSpPr>
      </xdr:nvSpPr>
      <xdr:spPr>
        <a:xfrm>
          <a:off x="2676525" y="178403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19050</xdr:colOff>
      <xdr:row>78</xdr:row>
      <xdr:rowOff>57150</xdr:rowOff>
    </xdr:from>
    <xdr:ext cx="85725" cy="190500"/>
    <xdr:sp>
      <xdr:nvSpPr>
        <xdr:cNvPr id="66" name="Text Box 1160"/>
        <xdr:cNvSpPr txBox="1">
          <a:spLocks noChangeArrowheads="1"/>
        </xdr:cNvSpPr>
      </xdr:nvSpPr>
      <xdr:spPr>
        <a:xfrm>
          <a:off x="114300" y="12515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  </a:t>
          </a:r>
        </a:p>
      </xdr:txBody>
    </xdr:sp>
    <xdr:clientData/>
  </xdr:oneCellAnchor>
  <xdr:oneCellAnchor>
    <xdr:from>
      <xdr:col>1</xdr:col>
      <xdr:colOff>504825</xdr:colOff>
      <xdr:row>78</xdr:row>
      <xdr:rowOff>57150</xdr:rowOff>
    </xdr:from>
    <xdr:ext cx="85725" cy="190500"/>
    <xdr:sp>
      <xdr:nvSpPr>
        <xdr:cNvPr id="67" name="Text Box 1162"/>
        <xdr:cNvSpPr txBox="1">
          <a:spLocks noChangeArrowheads="1"/>
        </xdr:cNvSpPr>
      </xdr:nvSpPr>
      <xdr:spPr>
        <a:xfrm>
          <a:off x="600075" y="12515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2</xdr:col>
      <xdr:colOff>361950</xdr:colOff>
      <xdr:row>78</xdr:row>
      <xdr:rowOff>47625</xdr:rowOff>
    </xdr:from>
    <xdr:ext cx="85725" cy="190500"/>
    <xdr:sp>
      <xdr:nvSpPr>
        <xdr:cNvPr id="68" name="Text Box 1163"/>
        <xdr:cNvSpPr txBox="1">
          <a:spLocks noChangeArrowheads="1"/>
        </xdr:cNvSpPr>
      </xdr:nvSpPr>
      <xdr:spPr>
        <a:xfrm>
          <a:off x="1066800" y="12506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oneCellAnchor>
  <xdr:twoCellAnchor>
    <xdr:from>
      <xdr:col>3</xdr:col>
      <xdr:colOff>304800</xdr:colOff>
      <xdr:row>79</xdr:row>
      <xdr:rowOff>76200</xdr:rowOff>
    </xdr:from>
    <xdr:to>
      <xdr:col>3</xdr:col>
      <xdr:colOff>552450</xdr:colOff>
      <xdr:row>79</xdr:row>
      <xdr:rowOff>76200</xdr:rowOff>
    </xdr:to>
    <xdr:sp>
      <xdr:nvSpPr>
        <xdr:cNvPr id="69" name="Line 1164"/>
        <xdr:cNvSpPr>
          <a:spLocks/>
        </xdr:cNvSpPr>
      </xdr:nvSpPr>
      <xdr:spPr>
        <a:xfrm>
          <a:off x="1619250" y="126682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19050</xdr:colOff>
      <xdr:row>78</xdr:row>
      <xdr:rowOff>47625</xdr:rowOff>
    </xdr:from>
    <xdr:ext cx="85725" cy="190500"/>
    <xdr:sp>
      <xdr:nvSpPr>
        <xdr:cNvPr id="70" name="Text Box 1165"/>
        <xdr:cNvSpPr txBox="1">
          <a:spLocks noChangeArrowheads="1"/>
        </xdr:cNvSpPr>
      </xdr:nvSpPr>
      <xdr:spPr>
        <a:xfrm>
          <a:off x="1943100" y="12506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5</xdr:col>
      <xdr:colOff>76200</xdr:colOff>
      <xdr:row>78</xdr:row>
      <xdr:rowOff>47625</xdr:rowOff>
    </xdr:from>
    <xdr:ext cx="285750" cy="361950"/>
    <xdr:sp>
      <xdr:nvSpPr>
        <xdr:cNvPr id="71" name="Text Box 1166"/>
        <xdr:cNvSpPr txBox="1">
          <a:spLocks noChangeArrowheads="1"/>
        </xdr:cNvSpPr>
      </xdr:nvSpPr>
      <xdr:spPr>
        <a:xfrm>
          <a:off x="2609850" y="125063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 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 g</a:t>
          </a:r>
        </a:p>
      </xdr:txBody>
    </xdr:sp>
    <xdr:clientData/>
  </xdr:oneCellAnchor>
  <xdr:oneCellAnchor>
    <xdr:from>
      <xdr:col>4</xdr:col>
      <xdr:colOff>600075</xdr:colOff>
      <xdr:row>78</xdr:row>
      <xdr:rowOff>0</xdr:rowOff>
    </xdr:from>
    <xdr:ext cx="85725" cy="352425"/>
    <xdr:sp>
      <xdr:nvSpPr>
        <xdr:cNvPr id="72" name="Text Box 1167"/>
        <xdr:cNvSpPr txBox="1">
          <a:spLocks noChangeArrowheads="1"/>
        </xdr:cNvSpPr>
      </xdr:nvSpPr>
      <xdr:spPr>
        <a:xfrm>
          <a:off x="2524125" y="12458700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oneCellAnchor>
  <xdr:twoCellAnchor>
    <xdr:from>
      <xdr:col>4</xdr:col>
      <xdr:colOff>600075</xdr:colOff>
      <xdr:row>79</xdr:row>
      <xdr:rowOff>76200</xdr:rowOff>
    </xdr:from>
    <xdr:to>
      <xdr:col>5</xdr:col>
      <xdr:colOff>409575</xdr:colOff>
      <xdr:row>79</xdr:row>
      <xdr:rowOff>76200</xdr:rowOff>
    </xdr:to>
    <xdr:sp>
      <xdr:nvSpPr>
        <xdr:cNvPr id="73" name="Line 1168"/>
        <xdr:cNvSpPr>
          <a:spLocks/>
        </xdr:cNvSpPr>
      </xdr:nvSpPr>
      <xdr:spPr>
        <a:xfrm>
          <a:off x="2524125" y="12668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</xdr:colOff>
      <xdr:row>76</xdr:row>
      <xdr:rowOff>0</xdr:rowOff>
    </xdr:from>
    <xdr:ext cx="85725" cy="190500"/>
    <xdr:sp>
      <xdr:nvSpPr>
        <xdr:cNvPr id="74" name="Text Box 1170"/>
        <xdr:cNvSpPr txBox="1">
          <a:spLocks noChangeArrowheads="1"/>
        </xdr:cNvSpPr>
      </xdr:nvSpPr>
      <xdr:spPr>
        <a:xfrm>
          <a:off x="1333500" y="1222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  </a:t>
          </a:r>
        </a:p>
      </xdr:txBody>
    </xdr:sp>
    <xdr:clientData/>
  </xdr:oneCellAnchor>
  <xdr:oneCellAnchor>
    <xdr:from>
      <xdr:col>3</xdr:col>
      <xdr:colOff>514350</xdr:colOff>
      <xdr:row>76</xdr:row>
      <xdr:rowOff>0</xdr:rowOff>
    </xdr:from>
    <xdr:ext cx="85725" cy="190500"/>
    <xdr:sp>
      <xdr:nvSpPr>
        <xdr:cNvPr id="75" name="Text Box 1171"/>
        <xdr:cNvSpPr txBox="1">
          <a:spLocks noChangeArrowheads="1"/>
        </xdr:cNvSpPr>
      </xdr:nvSpPr>
      <xdr:spPr>
        <a:xfrm>
          <a:off x="1828800" y="1222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2</xdr:col>
      <xdr:colOff>533400</xdr:colOff>
      <xdr:row>77</xdr:row>
      <xdr:rowOff>28575</xdr:rowOff>
    </xdr:from>
    <xdr:ext cx="114300" cy="219075"/>
    <xdr:sp>
      <xdr:nvSpPr>
        <xdr:cNvPr id="76" name="Text Box 1172"/>
        <xdr:cNvSpPr txBox="1">
          <a:spLocks noChangeArrowheads="1"/>
        </xdr:cNvSpPr>
      </xdr:nvSpPr>
      <xdr:spPr>
        <a:xfrm>
          <a:off x="1238250" y="122967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oneCellAnchor>
  <xdr:oneCellAnchor>
    <xdr:from>
      <xdr:col>4</xdr:col>
      <xdr:colOff>466725</xdr:colOff>
      <xdr:row>77</xdr:row>
      <xdr:rowOff>19050</xdr:rowOff>
    </xdr:from>
    <xdr:ext cx="114300" cy="219075"/>
    <xdr:sp>
      <xdr:nvSpPr>
        <xdr:cNvPr id="77" name="Text Box 1173"/>
        <xdr:cNvSpPr txBox="1">
          <a:spLocks noChangeArrowheads="1"/>
        </xdr:cNvSpPr>
      </xdr:nvSpPr>
      <xdr:spPr>
        <a:xfrm>
          <a:off x="2390775" y="122872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4</xdr:col>
      <xdr:colOff>571500</xdr:colOff>
      <xdr:row>76</xdr:row>
      <xdr:rowOff>0</xdr:rowOff>
    </xdr:from>
    <xdr:ext cx="85725" cy="190500"/>
    <xdr:sp>
      <xdr:nvSpPr>
        <xdr:cNvPr id="78" name="Text Box 1174"/>
        <xdr:cNvSpPr txBox="1">
          <a:spLocks noChangeArrowheads="1"/>
        </xdr:cNvSpPr>
      </xdr:nvSpPr>
      <xdr:spPr>
        <a:xfrm>
          <a:off x="2495550" y="1222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6</xdr:col>
      <xdr:colOff>66675</xdr:colOff>
      <xdr:row>77</xdr:row>
      <xdr:rowOff>114300</xdr:rowOff>
    </xdr:from>
    <xdr:to>
      <xdr:col>6</xdr:col>
      <xdr:colOff>342900</xdr:colOff>
      <xdr:row>77</xdr:row>
      <xdr:rowOff>114300</xdr:rowOff>
    </xdr:to>
    <xdr:sp>
      <xdr:nvSpPr>
        <xdr:cNvPr id="79" name="Line 1177"/>
        <xdr:cNvSpPr>
          <a:spLocks/>
        </xdr:cNvSpPr>
      </xdr:nvSpPr>
      <xdr:spPr>
        <a:xfrm>
          <a:off x="3209925" y="123825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95250</xdr:colOff>
      <xdr:row>78</xdr:row>
      <xdr:rowOff>38100</xdr:rowOff>
    </xdr:from>
    <xdr:ext cx="285750" cy="361950"/>
    <xdr:sp>
      <xdr:nvSpPr>
        <xdr:cNvPr id="80" name="Text Box 1178"/>
        <xdr:cNvSpPr txBox="1">
          <a:spLocks noChangeArrowheads="1"/>
        </xdr:cNvSpPr>
      </xdr:nvSpPr>
      <xdr:spPr>
        <a:xfrm>
          <a:off x="3933825" y="124968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 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 p</a:t>
          </a:r>
        </a:p>
      </xdr:txBody>
    </xdr:sp>
    <xdr:clientData/>
  </xdr:oneCellAnchor>
  <xdr:twoCellAnchor>
    <xdr:from>
      <xdr:col>7</xdr:col>
      <xdr:colOff>66675</xdr:colOff>
      <xdr:row>79</xdr:row>
      <xdr:rowOff>76200</xdr:rowOff>
    </xdr:from>
    <xdr:to>
      <xdr:col>7</xdr:col>
      <xdr:colOff>400050</xdr:colOff>
      <xdr:row>79</xdr:row>
      <xdr:rowOff>76200</xdr:rowOff>
    </xdr:to>
    <xdr:sp>
      <xdr:nvSpPr>
        <xdr:cNvPr id="81" name="Line 1179"/>
        <xdr:cNvSpPr>
          <a:spLocks/>
        </xdr:cNvSpPr>
      </xdr:nvSpPr>
      <xdr:spPr>
        <a:xfrm>
          <a:off x="3905250" y="1266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200025</xdr:colOff>
      <xdr:row>78</xdr:row>
      <xdr:rowOff>57150</xdr:rowOff>
    </xdr:from>
    <xdr:ext cx="85725" cy="190500"/>
    <xdr:sp>
      <xdr:nvSpPr>
        <xdr:cNvPr id="82" name="Text Box 1180"/>
        <xdr:cNvSpPr txBox="1">
          <a:spLocks noChangeArrowheads="1"/>
        </xdr:cNvSpPr>
      </xdr:nvSpPr>
      <xdr:spPr>
        <a:xfrm>
          <a:off x="3343275" y="12515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oneCellAnchor>
  <xdr:twoCellAnchor>
    <xdr:from>
      <xdr:col>5</xdr:col>
      <xdr:colOff>523875</xdr:colOff>
      <xdr:row>79</xdr:row>
      <xdr:rowOff>76200</xdr:rowOff>
    </xdr:from>
    <xdr:to>
      <xdr:col>6</xdr:col>
      <xdr:colOff>161925</xdr:colOff>
      <xdr:row>79</xdr:row>
      <xdr:rowOff>76200</xdr:rowOff>
    </xdr:to>
    <xdr:sp>
      <xdr:nvSpPr>
        <xdr:cNvPr id="83" name="Line 1183"/>
        <xdr:cNvSpPr>
          <a:spLocks/>
        </xdr:cNvSpPr>
      </xdr:nvSpPr>
      <xdr:spPr>
        <a:xfrm>
          <a:off x="3057525" y="126682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285750</xdr:colOff>
      <xdr:row>93</xdr:row>
      <xdr:rowOff>152400</xdr:rowOff>
    </xdr:from>
    <xdr:ext cx="85725" cy="190500"/>
    <xdr:sp>
      <xdr:nvSpPr>
        <xdr:cNvPr id="84" name="Text Box 1185"/>
        <xdr:cNvSpPr txBox="1">
          <a:spLocks noChangeArrowheads="1"/>
        </xdr:cNvSpPr>
      </xdr:nvSpPr>
      <xdr:spPr>
        <a:xfrm>
          <a:off x="4124325" y="14716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oneCellAnchor>
  <xdr:oneCellAnchor>
    <xdr:from>
      <xdr:col>3</xdr:col>
      <xdr:colOff>314325</xdr:colOff>
      <xdr:row>70</xdr:row>
      <xdr:rowOff>57150</xdr:rowOff>
    </xdr:from>
    <xdr:ext cx="95250" cy="190500"/>
    <xdr:sp>
      <xdr:nvSpPr>
        <xdr:cNvPr id="85" name="Text Box 1191"/>
        <xdr:cNvSpPr txBox="1">
          <a:spLocks noChangeArrowheads="1"/>
        </xdr:cNvSpPr>
      </xdr:nvSpPr>
      <xdr:spPr>
        <a:xfrm>
          <a:off x="1628775" y="11382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5</xdr:col>
      <xdr:colOff>19050</xdr:colOff>
      <xdr:row>70</xdr:row>
      <xdr:rowOff>57150</xdr:rowOff>
    </xdr:from>
    <xdr:ext cx="95250" cy="190500"/>
    <xdr:sp>
      <xdr:nvSpPr>
        <xdr:cNvPr id="86" name="Text Box 1192"/>
        <xdr:cNvSpPr txBox="1">
          <a:spLocks noChangeArrowheads="1"/>
        </xdr:cNvSpPr>
      </xdr:nvSpPr>
      <xdr:spPr>
        <a:xfrm>
          <a:off x="2552700" y="11382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4</xdr:col>
      <xdr:colOff>171450</xdr:colOff>
      <xdr:row>71</xdr:row>
      <xdr:rowOff>95250</xdr:rowOff>
    </xdr:from>
    <xdr:to>
      <xdr:col>4</xdr:col>
      <xdr:colOff>333375</xdr:colOff>
      <xdr:row>71</xdr:row>
      <xdr:rowOff>95250</xdr:rowOff>
    </xdr:to>
    <xdr:sp>
      <xdr:nvSpPr>
        <xdr:cNvPr id="87" name="Line 1193"/>
        <xdr:cNvSpPr>
          <a:spLocks/>
        </xdr:cNvSpPr>
      </xdr:nvSpPr>
      <xdr:spPr>
        <a:xfrm>
          <a:off x="2095500" y="115633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108</xdr:row>
      <xdr:rowOff>133350</xdr:rowOff>
    </xdr:from>
    <xdr:to>
      <xdr:col>8</xdr:col>
      <xdr:colOff>133350</xdr:colOff>
      <xdr:row>108</xdr:row>
      <xdr:rowOff>133350</xdr:rowOff>
    </xdr:to>
    <xdr:sp>
      <xdr:nvSpPr>
        <xdr:cNvPr id="88" name="Line 1196"/>
        <xdr:cNvSpPr>
          <a:spLocks/>
        </xdr:cNvSpPr>
      </xdr:nvSpPr>
      <xdr:spPr>
        <a:xfrm>
          <a:off x="4448175" y="17402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219075</xdr:colOff>
      <xdr:row>84</xdr:row>
      <xdr:rowOff>0</xdr:rowOff>
    </xdr:from>
    <xdr:ext cx="85725" cy="190500"/>
    <xdr:sp>
      <xdr:nvSpPr>
        <xdr:cNvPr id="89" name="Text Box 1198"/>
        <xdr:cNvSpPr txBox="1">
          <a:spLocks noChangeArrowheads="1"/>
        </xdr:cNvSpPr>
      </xdr:nvSpPr>
      <xdr:spPr>
        <a:xfrm>
          <a:off x="3362325" y="13239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2</xdr:col>
      <xdr:colOff>409575</xdr:colOff>
      <xdr:row>84</xdr:row>
      <xdr:rowOff>0</xdr:rowOff>
    </xdr:from>
    <xdr:ext cx="85725" cy="190500"/>
    <xdr:sp>
      <xdr:nvSpPr>
        <xdr:cNvPr id="90" name="Text Box 1199"/>
        <xdr:cNvSpPr txBox="1">
          <a:spLocks noChangeArrowheads="1"/>
        </xdr:cNvSpPr>
      </xdr:nvSpPr>
      <xdr:spPr>
        <a:xfrm>
          <a:off x="1114425" y="13239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4</xdr:col>
      <xdr:colOff>257175</xdr:colOff>
      <xdr:row>84</xdr:row>
      <xdr:rowOff>0</xdr:rowOff>
    </xdr:from>
    <xdr:ext cx="85725" cy="190500"/>
    <xdr:sp>
      <xdr:nvSpPr>
        <xdr:cNvPr id="91" name="Text Box 1200"/>
        <xdr:cNvSpPr txBox="1">
          <a:spLocks noChangeArrowheads="1"/>
        </xdr:cNvSpPr>
      </xdr:nvSpPr>
      <xdr:spPr>
        <a:xfrm>
          <a:off x="2181225" y="13239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1</xdr:col>
      <xdr:colOff>523875</xdr:colOff>
      <xdr:row>84</xdr:row>
      <xdr:rowOff>0</xdr:rowOff>
    </xdr:from>
    <xdr:ext cx="85725" cy="190500"/>
    <xdr:sp>
      <xdr:nvSpPr>
        <xdr:cNvPr id="92" name="Text Box 1201"/>
        <xdr:cNvSpPr txBox="1">
          <a:spLocks noChangeArrowheads="1"/>
        </xdr:cNvSpPr>
      </xdr:nvSpPr>
      <xdr:spPr>
        <a:xfrm>
          <a:off x="619125" y="13239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85725" cy="190500"/>
    <xdr:sp>
      <xdr:nvSpPr>
        <xdr:cNvPr id="93" name="Text Box 1202"/>
        <xdr:cNvSpPr txBox="1">
          <a:spLocks noChangeArrowheads="1"/>
        </xdr:cNvSpPr>
      </xdr:nvSpPr>
      <xdr:spPr>
        <a:xfrm>
          <a:off x="95250" y="13239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9</xdr:col>
      <xdr:colOff>142875</xdr:colOff>
      <xdr:row>83</xdr:row>
      <xdr:rowOff>104775</xdr:rowOff>
    </xdr:from>
    <xdr:ext cx="219075" cy="361950"/>
    <xdr:sp>
      <xdr:nvSpPr>
        <xdr:cNvPr id="94" name="Text Box 1203"/>
        <xdr:cNvSpPr txBox="1">
          <a:spLocks noChangeArrowheads="1"/>
        </xdr:cNvSpPr>
      </xdr:nvSpPr>
      <xdr:spPr>
        <a:xfrm>
          <a:off x="5200650" y="13182600"/>
          <a:ext cx="2190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7</xdr:col>
      <xdr:colOff>590550</xdr:colOff>
      <xdr:row>84</xdr:row>
      <xdr:rowOff>0</xdr:rowOff>
    </xdr:from>
    <xdr:ext cx="85725" cy="190500"/>
    <xdr:sp>
      <xdr:nvSpPr>
        <xdr:cNvPr id="95" name="Text Box 1204"/>
        <xdr:cNvSpPr txBox="1">
          <a:spLocks noChangeArrowheads="1"/>
        </xdr:cNvSpPr>
      </xdr:nvSpPr>
      <xdr:spPr>
        <a:xfrm>
          <a:off x="4429125" y="13239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8</xdr:col>
      <xdr:colOff>323850</xdr:colOff>
      <xdr:row>111</xdr:row>
      <xdr:rowOff>152400</xdr:rowOff>
    </xdr:from>
    <xdr:to>
      <xdr:col>8</xdr:col>
      <xdr:colOff>476250</xdr:colOff>
      <xdr:row>111</xdr:row>
      <xdr:rowOff>161925</xdr:rowOff>
    </xdr:to>
    <xdr:sp>
      <xdr:nvSpPr>
        <xdr:cNvPr id="96" name="Line 1208"/>
        <xdr:cNvSpPr>
          <a:spLocks/>
        </xdr:cNvSpPr>
      </xdr:nvSpPr>
      <xdr:spPr>
        <a:xfrm>
          <a:off x="4772025" y="18107025"/>
          <a:ext cx="152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333375</xdr:colOff>
      <xdr:row>84</xdr:row>
      <xdr:rowOff>0</xdr:rowOff>
    </xdr:from>
    <xdr:ext cx="85725" cy="190500"/>
    <xdr:sp>
      <xdr:nvSpPr>
        <xdr:cNvPr id="97" name="Text Box 1209"/>
        <xdr:cNvSpPr txBox="1">
          <a:spLocks noChangeArrowheads="1"/>
        </xdr:cNvSpPr>
      </xdr:nvSpPr>
      <xdr:spPr>
        <a:xfrm>
          <a:off x="2867025" y="13239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2</xdr:col>
      <xdr:colOff>76200</xdr:colOff>
      <xdr:row>85</xdr:row>
      <xdr:rowOff>95250</xdr:rowOff>
    </xdr:from>
    <xdr:to>
      <xdr:col>2</xdr:col>
      <xdr:colOff>228600</xdr:colOff>
      <xdr:row>85</xdr:row>
      <xdr:rowOff>95250</xdr:rowOff>
    </xdr:to>
    <xdr:sp>
      <xdr:nvSpPr>
        <xdr:cNvPr id="98" name="Line 1210"/>
        <xdr:cNvSpPr>
          <a:spLocks/>
        </xdr:cNvSpPr>
      </xdr:nvSpPr>
      <xdr:spPr>
        <a:xfrm>
          <a:off x="781050" y="134969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85</xdr:row>
      <xdr:rowOff>95250</xdr:rowOff>
    </xdr:from>
    <xdr:to>
      <xdr:col>8</xdr:col>
      <xdr:colOff>323850</xdr:colOff>
      <xdr:row>85</xdr:row>
      <xdr:rowOff>95250</xdr:rowOff>
    </xdr:to>
    <xdr:sp>
      <xdr:nvSpPr>
        <xdr:cNvPr id="99" name="Line 1211"/>
        <xdr:cNvSpPr>
          <a:spLocks/>
        </xdr:cNvSpPr>
      </xdr:nvSpPr>
      <xdr:spPr>
        <a:xfrm>
          <a:off x="4619625" y="134969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85</xdr:row>
      <xdr:rowOff>95250</xdr:rowOff>
    </xdr:from>
    <xdr:to>
      <xdr:col>5</xdr:col>
      <xdr:colOff>133350</xdr:colOff>
      <xdr:row>85</xdr:row>
      <xdr:rowOff>95250</xdr:rowOff>
    </xdr:to>
    <xdr:sp>
      <xdr:nvSpPr>
        <xdr:cNvPr id="100" name="Line 1212"/>
        <xdr:cNvSpPr>
          <a:spLocks/>
        </xdr:cNvSpPr>
      </xdr:nvSpPr>
      <xdr:spPr>
        <a:xfrm>
          <a:off x="2514600" y="134969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571500</xdr:colOff>
      <xdr:row>139</xdr:row>
      <xdr:rowOff>95250</xdr:rowOff>
    </xdr:from>
    <xdr:to>
      <xdr:col>8</xdr:col>
      <xdr:colOff>85725</xdr:colOff>
      <xdr:row>139</xdr:row>
      <xdr:rowOff>95250</xdr:rowOff>
    </xdr:to>
    <xdr:sp>
      <xdr:nvSpPr>
        <xdr:cNvPr id="101" name="Line 1213"/>
        <xdr:cNvSpPr>
          <a:spLocks/>
        </xdr:cNvSpPr>
      </xdr:nvSpPr>
      <xdr:spPr>
        <a:xfrm>
          <a:off x="4410075" y="229743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38100</xdr:colOff>
      <xdr:row>24</xdr:row>
      <xdr:rowOff>66675</xdr:rowOff>
    </xdr:from>
    <xdr:ext cx="76200" cy="152400"/>
    <xdr:sp>
      <xdr:nvSpPr>
        <xdr:cNvPr id="102" name="Text Box 1214"/>
        <xdr:cNvSpPr txBox="1">
          <a:spLocks noChangeArrowheads="1"/>
        </xdr:cNvSpPr>
      </xdr:nvSpPr>
      <xdr:spPr>
        <a:xfrm>
          <a:off x="1352550" y="3781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7</xdr:col>
      <xdr:colOff>123825</xdr:colOff>
      <xdr:row>29</xdr:row>
      <xdr:rowOff>95250</xdr:rowOff>
    </xdr:from>
    <xdr:ext cx="85725" cy="190500"/>
    <xdr:sp>
      <xdr:nvSpPr>
        <xdr:cNvPr id="103" name="Text Box 1217"/>
        <xdr:cNvSpPr txBox="1">
          <a:spLocks noChangeArrowheads="1"/>
        </xdr:cNvSpPr>
      </xdr:nvSpPr>
      <xdr:spPr>
        <a:xfrm>
          <a:off x="3962400" y="460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85725" cy="190500"/>
    <xdr:sp>
      <xdr:nvSpPr>
        <xdr:cNvPr id="104" name="Text Box 1218"/>
        <xdr:cNvSpPr txBox="1">
          <a:spLocks noChangeArrowheads="1"/>
        </xdr:cNvSpPr>
      </xdr:nvSpPr>
      <xdr:spPr>
        <a:xfrm>
          <a:off x="3962400" y="4829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8</xdr:col>
      <xdr:colOff>228600</xdr:colOff>
      <xdr:row>30</xdr:row>
      <xdr:rowOff>114300</xdr:rowOff>
    </xdr:from>
    <xdr:ext cx="85725" cy="190500"/>
    <xdr:sp>
      <xdr:nvSpPr>
        <xdr:cNvPr id="105" name="Text Box 1219"/>
        <xdr:cNvSpPr txBox="1">
          <a:spLocks noChangeArrowheads="1"/>
        </xdr:cNvSpPr>
      </xdr:nvSpPr>
      <xdr:spPr>
        <a:xfrm>
          <a:off x="4676775" y="4781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8</xdr:col>
      <xdr:colOff>219075</xdr:colOff>
      <xdr:row>29</xdr:row>
      <xdr:rowOff>85725</xdr:rowOff>
    </xdr:from>
    <xdr:ext cx="85725" cy="190500"/>
    <xdr:sp>
      <xdr:nvSpPr>
        <xdr:cNvPr id="106" name="Text Box 1220"/>
        <xdr:cNvSpPr txBox="1">
          <a:spLocks noChangeArrowheads="1"/>
        </xdr:cNvSpPr>
      </xdr:nvSpPr>
      <xdr:spPr>
        <a:xfrm>
          <a:off x="4667250" y="4591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5</xdr:col>
      <xdr:colOff>9525</xdr:colOff>
      <xdr:row>113</xdr:row>
      <xdr:rowOff>180975</xdr:rowOff>
    </xdr:from>
    <xdr:ext cx="85725" cy="190500"/>
    <xdr:sp>
      <xdr:nvSpPr>
        <xdr:cNvPr id="107" name="Text Box 1221"/>
        <xdr:cNvSpPr txBox="1">
          <a:spLocks noChangeArrowheads="1"/>
        </xdr:cNvSpPr>
      </xdr:nvSpPr>
      <xdr:spPr>
        <a:xfrm>
          <a:off x="2543175" y="1859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5</xdr:col>
      <xdr:colOff>485775</xdr:colOff>
      <xdr:row>113</xdr:row>
      <xdr:rowOff>180975</xdr:rowOff>
    </xdr:from>
    <xdr:ext cx="85725" cy="190500"/>
    <xdr:sp>
      <xdr:nvSpPr>
        <xdr:cNvPr id="108" name="Text Box 1222"/>
        <xdr:cNvSpPr txBox="1">
          <a:spLocks noChangeArrowheads="1"/>
        </xdr:cNvSpPr>
      </xdr:nvSpPr>
      <xdr:spPr>
        <a:xfrm>
          <a:off x="3019425" y="1859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3</xdr:col>
      <xdr:colOff>171450</xdr:colOff>
      <xdr:row>53</xdr:row>
      <xdr:rowOff>152400</xdr:rowOff>
    </xdr:from>
    <xdr:ext cx="666750" cy="190500"/>
    <xdr:sp>
      <xdr:nvSpPr>
        <xdr:cNvPr id="109" name="Text Box 1223"/>
        <xdr:cNvSpPr txBox="1">
          <a:spLocks noChangeArrowheads="1"/>
        </xdr:cNvSpPr>
      </xdr:nvSpPr>
      <xdr:spPr>
        <a:xfrm>
          <a:off x="1485900" y="8648700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(- y dalend)</a:t>
          </a:r>
        </a:p>
      </xdr:txBody>
    </xdr:sp>
    <xdr:clientData/>
  </xdr:oneCellAnchor>
  <xdr:oneCellAnchor>
    <xdr:from>
      <xdr:col>3</xdr:col>
      <xdr:colOff>323850</xdr:colOff>
      <xdr:row>46</xdr:row>
      <xdr:rowOff>0</xdr:rowOff>
    </xdr:from>
    <xdr:ext cx="723900" cy="180975"/>
    <xdr:sp>
      <xdr:nvSpPr>
        <xdr:cNvPr id="110" name="Text Box 1224"/>
        <xdr:cNvSpPr txBox="1">
          <a:spLocks noChangeArrowheads="1"/>
        </xdr:cNvSpPr>
      </xdr:nvSpPr>
      <xdr:spPr>
        <a:xfrm>
          <a:off x="1638300" y="7362825"/>
          <a:ext cx="72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(- y stijgend)</a:t>
          </a:r>
        </a:p>
      </xdr:txBody>
    </xdr:sp>
    <xdr:clientData/>
  </xdr:oneCellAnchor>
  <xdr:twoCellAnchor>
    <xdr:from>
      <xdr:col>1</xdr:col>
      <xdr:colOff>533400</xdr:colOff>
      <xdr:row>114</xdr:row>
      <xdr:rowOff>104775</xdr:rowOff>
    </xdr:from>
    <xdr:to>
      <xdr:col>2</xdr:col>
      <xdr:colOff>85725</xdr:colOff>
      <xdr:row>114</xdr:row>
      <xdr:rowOff>104775</xdr:rowOff>
    </xdr:to>
    <xdr:sp>
      <xdr:nvSpPr>
        <xdr:cNvPr id="111" name="Line 1225"/>
        <xdr:cNvSpPr>
          <a:spLocks/>
        </xdr:cNvSpPr>
      </xdr:nvSpPr>
      <xdr:spPr>
        <a:xfrm>
          <a:off x="628650" y="187547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200025</xdr:colOff>
      <xdr:row>87</xdr:row>
      <xdr:rowOff>133350</xdr:rowOff>
    </xdr:from>
    <xdr:ext cx="85725" cy="190500"/>
    <xdr:sp>
      <xdr:nvSpPr>
        <xdr:cNvPr id="112" name="Text Box 1226"/>
        <xdr:cNvSpPr txBox="1">
          <a:spLocks noChangeArrowheads="1"/>
        </xdr:cNvSpPr>
      </xdr:nvSpPr>
      <xdr:spPr>
        <a:xfrm>
          <a:off x="2733675" y="13735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</a:p>
      </xdr:txBody>
    </xdr:sp>
    <xdr:clientData/>
  </xdr:oneCellAnchor>
  <xdr:oneCellAnchor>
    <xdr:from>
      <xdr:col>8</xdr:col>
      <xdr:colOff>400050</xdr:colOff>
      <xdr:row>87</xdr:row>
      <xdr:rowOff>133350</xdr:rowOff>
    </xdr:from>
    <xdr:ext cx="85725" cy="190500"/>
    <xdr:sp>
      <xdr:nvSpPr>
        <xdr:cNvPr id="113" name="Text Box 1227"/>
        <xdr:cNvSpPr txBox="1">
          <a:spLocks noChangeArrowheads="1"/>
        </xdr:cNvSpPr>
      </xdr:nvSpPr>
      <xdr:spPr>
        <a:xfrm>
          <a:off x="4848225" y="13735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</a:p>
      </xdr:txBody>
    </xdr:sp>
    <xdr:clientData/>
  </xdr:oneCellAnchor>
  <xdr:oneCellAnchor>
    <xdr:from>
      <xdr:col>2</xdr:col>
      <xdr:colOff>333375</xdr:colOff>
      <xdr:row>86</xdr:row>
      <xdr:rowOff>19050</xdr:rowOff>
    </xdr:from>
    <xdr:ext cx="152400" cy="200025"/>
    <xdr:sp>
      <xdr:nvSpPr>
        <xdr:cNvPr id="114" name="Text Box 1228"/>
        <xdr:cNvSpPr txBox="1">
          <a:spLocks noChangeArrowheads="1"/>
        </xdr:cNvSpPr>
      </xdr:nvSpPr>
      <xdr:spPr>
        <a:xfrm>
          <a:off x="1038225" y="13582650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0.45525</cdr:x>
      <cdr:y>0.83775</cdr:y>
    </cdr:from>
    <cdr:to>
      <cdr:x>0.593</cdr:x>
      <cdr:y>0.87175</cdr:y>
    </cdr:to>
    <cdr:sp>
      <cdr:nvSpPr>
        <cdr:cNvPr id="1" name="Text Box 1"/>
        <cdr:cNvSpPr txBox="1">
          <a:spLocks noChangeArrowheads="1"/>
        </cdr:cNvSpPr>
      </cdr:nvSpPr>
      <cdr:spPr>
        <a:xfrm>
          <a:off x="2438400" y="3324225"/>
          <a:ext cx="7429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 - LINEAIR</a:t>
          </a:r>
        </a:p>
      </cdr:txBody>
    </cdr:sp>
  </cdr:relSizeAnchor>
  <cdr:relSizeAnchor xmlns:cdr="http://schemas.openxmlformats.org/drawingml/2006/chartDrawing">
    <cdr:from>
      <cdr:x>0.59575</cdr:x>
      <cdr:y>0.34475</cdr:y>
    </cdr:from>
    <cdr:to>
      <cdr:x>0.69525</cdr:x>
      <cdr:y>0.34475</cdr:y>
    </cdr:to>
    <cdr:sp>
      <cdr:nvSpPr>
        <cdr:cNvPr id="2" name="Line 3"/>
        <cdr:cNvSpPr>
          <a:spLocks/>
        </cdr:cNvSpPr>
      </cdr:nvSpPr>
      <cdr:spPr>
        <a:xfrm>
          <a:off x="3190875" y="13620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0.29</cdr:y>
    </cdr:from>
    <cdr:to>
      <cdr:x>0.68275</cdr:x>
      <cdr:y>0.33675</cdr:y>
    </cdr:to>
    <cdr:sp>
      <cdr:nvSpPr>
        <cdr:cNvPr id="3" name="Text Box 4"/>
        <cdr:cNvSpPr txBox="1">
          <a:spLocks noChangeArrowheads="1"/>
        </cdr:cNvSpPr>
      </cdr:nvSpPr>
      <cdr:spPr>
        <a:xfrm>
          <a:off x="3543300" y="1143000"/>
          <a:ext cx="114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cdr:txBody>
    </cdr:sp>
  </cdr:relSizeAnchor>
  <cdr:relSizeAnchor xmlns:cdr="http://schemas.openxmlformats.org/drawingml/2006/chartDrawing">
    <cdr:from>
      <cdr:x>0.27775</cdr:x>
      <cdr:y>0.4745</cdr:y>
    </cdr:from>
    <cdr:to>
      <cdr:x>0.4135</cdr:x>
      <cdr:y>0.4745</cdr:y>
    </cdr:to>
    <cdr:sp>
      <cdr:nvSpPr>
        <cdr:cNvPr id="4" name="Line 5"/>
        <cdr:cNvSpPr>
          <a:spLocks/>
        </cdr:cNvSpPr>
      </cdr:nvSpPr>
      <cdr:spPr>
        <a:xfrm>
          <a:off x="1485900" y="18764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0.37225</cdr:x>
      <cdr:y>0.43325</cdr:y>
    </cdr:from>
    <cdr:to>
      <cdr:x>0.39175</cdr:x>
      <cdr:y>0.48075</cdr:y>
    </cdr:to>
    <cdr:sp>
      <cdr:nvSpPr>
        <cdr:cNvPr id="5" name="Text Box 6"/>
        <cdr:cNvSpPr txBox="1">
          <a:spLocks noChangeArrowheads="1"/>
        </cdr:cNvSpPr>
      </cdr:nvSpPr>
      <cdr:spPr>
        <a:xfrm>
          <a:off x="1990725" y="1714500"/>
          <a:ext cx="104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0.67925</cdr:x>
      <cdr:y>0.5195</cdr:y>
    </cdr:from>
    <cdr:to>
      <cdr:x>0.7335</cdr:x>
      <cdr:y>0.56725</cdr:y>
    </cdr:to>
    <cdr:sp>
      <cdr:nvSpPr>
        <cdr:cNvPr id="6" name="Text Box 7"/>
        <cdr:cNvSpPr txBox="1">
          <a:spLocks noChangeArrowheads="1"/>
        </cdr:cNvSpPr>
      </cdr:nvSpPr>
      <cdr:spPr>
        <a:xfrm>
          <a:off x="3638550" y="2057400"/>
          <a:ext cx="2952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g&gt;1</a:t>
          </a:r>
        </a:p>
      </cdr:txBody>
    </cdr:sp>
  </cdr:relSizeAnchor>
  <cdr:relSizeAnchor xmlns:cdr="http://schemas.openxmlformats.org/drawingml/2006/chartDrawing">
    <cdr:from>
      <cdr:x>0.6305</cdr:x>
      <cdr:y>0.4475</cdr:y>
    </cdr:from>
    <cdr:to>
      <cdr:x>0.735</cdr:x>
      <cdr:y>0.49475</cdr:y>
    </cdr:to>
    <cdr:sp>
      <cdr:nvSpPr>
        <cdr:cNvPr id="7" name="Text Box 8"/>
        <cdr:cNvSpPr txBox="1">
          <a:spLocks noChangeArrowheads="1"/>
        </cdr:cNvSpPr>
      </cdr:nvSpPr>
      <cdr:spPr>
        <a:xfrm>
          <a:off x="3371850" y="1771650"/>
          <a:ext cx="561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 groter</a:t>
          </a:r>
        </a:p>
      </cdr:txBody>
    </cdr:sp>
  </cdr:relSizeAnchor>
  <cdr:relSizeAnchor xmlns:cdr="http://schemas.openxmlformats.org/drawingml/2006/chartDrawing">
    <cdr:from>
      <cdr:x>0.6465</cdr:x>
      <cdr:y>0.7505</cdr:y>
    </cdr:from>
    <cdr:to>
      <cdr:x>0.7335</cdr:x>
      <cdr:y>0.798</cdr:y>
    </cdr:to>
    <cdr:sp>
      <cdr:nvSpPr>
        <cdr:cNvPr id="8" name="Text Box 9"/>
        <cdr:cNvSpPr txBox="1">
          <a:spLocks noChangeArrowheads="1"/>
        </cdr:cNvSpPr>
      </cdr:nvSpPr>
      <cdr:spPr>
        <a:xfrm>
          <a:off x="3457575" y="2971800"/>
          <a:ext cx="466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0&lt;g&lt;1</a:t>
          </a:r>
        </a:p>
      </cdr:txBody>
    </cdr:sp>
  </cdr:relSizeAnchor>
  <cdr:relSizeAnchor xmlns:cdr="http://schemas.openxmlformats.org/drawingml/2006/chartDrawing">
    <cdr:from>
      <cdr:x>0.43925</cdr:x>
      <cdr:y>0.27725</cdr:y>
    </cdr:from>
    <cdr:to>
      <cdr:x>0.4405</cdr:x>
      <cdr:y>0.67975</cdr:y>
    </cdr:to>
    <cdr:sp>
      <cdr:nvSpPr>
        <cdr:cNvPr id="9" name="Line 10"/>
        <cdr:cNvSpPr>
          <a:spLocks/>
        </cdr:cNvSpPr>
      </cdr:nvSpPr>
      <cdr:spPr>
        <a:xfrm flipH="1" flipV="1">
          <a:off x="2352675" y="1095375"/>
          <a:ext cx="9525" cy="1600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0.09675</cdr:x>
      <cdr:y>0.12275</cdr:y>
    </cdr:from>
    <cdr:to>
      <cdr:x>0.92925</cdr:x>
      <cdr:y>0.308</cdr:y>
    </cdr:to>
    <cdr:sp>
      <cdr:nvSpPr>
        <cdr:cNvPr id="10" name="Text Box 12"/>
        <cdr:cNvSpPr txBox="1">
          <a:spLocks noChangeArrowheads="1"/>
        </cdr:cNvSpPr>
      </cdr:nvSpPr>
      <cdr:spPr>
        <a:xfrm>
          <a:off x="514350" y="485775"/>
          <a:ext cx="446722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richtingscoefficent = (log g)/d = {log Y(x2) - log Y(x1)} / (x2-x1)
</a:t>
          </a:r>
          <a:r>
            <a:rPr lang="en-US" cap="none" sz="11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 grafiek af te lezen uit </a:t>
          </a: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verschil in log Y</a:t>
          </a:r>
          <a:r>
            <a:rPr lang="en-US" cap="none" sz="11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tussen x2=x1+1 en x1</a:t>
          </a:r>
        </a:p>
      </cdr:txBody>
    </cdr:sp>
  </cdr:relSizeAnchor>
  <cdr:relSizeAnchor xmlns:cdr="http://schemas.openxmlformats.org/drawingml/2006/chartDrawing">
    <cdr:from>
      <cdr:x>0.67925</cdr:x>
      <cdr:y>0.603</cdr:y>
    </cdr:from>
    <cdr:to>
      <cdr:x>0.7335</cdr:x>
      <cdr:y>0.64975</cdr:y>
    </cdr:to>
    <cdr:sp>
      <cdr:nvSpPr>
        <cdr:cNvPr id="11" name="Text Box 13"/>
        <cdr:cNvSpPr txBox="1">
          <a:spLocks noChangeArrowheads="1"/>
        </cdr:cNvSpPr>
      </cdr:nvSpPr>
      <cdr:spPr>
        <a:xfrm>
          <a:off x="3638550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75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g=1</a:t>
          </a:r>
        </a:p>
      </cdr:txBody>
    </cdr:sp>
  </cdr:relSizeAnchor>
  <cdr:relSizeAnchor xmlns:cdr="http://schemas.openxmlformats.org/drawingml/2006/chartDrawing">
    <cdr:from>
      <cdr:x>-0.0005</cdr:x>
      <cdr:y>-0.00025</cdr:y>
    </cdr:from>
    <cdr:to>
      <cdr:x>0.00125</cdr:x>
      <cdr:y>0.47275</cdr:y>
    </cdr:to>
    <cdr:sp>
      <cdr:nvSpPr>
        <cdr:cNvPr id="12" name="Line 14"/>
        <cdr:cNvSpPr>
          <a:spLocks/>
        </cdr:cNvSpPr>
      </cdr:nvSpPr>
      <cdr:spPr>
        <a:xfrm flipH="1" flipV="1">
          <a:off x="0" y="0"/>
          <a:ext cx="9525" cy="1876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0.50725</cdr:x>
      <cdr:y>0.27725</cdr:y>
    </cdr:from>
    <cdr:to>
      <cdr:x>0.5095</cdr:x>
      <cdr:y>0.67975</cdr:y>
    </cdr:to>
    <cdr:sp>
      <cdr:nvSpPr>
        <cdr:cNvPr id="13" name="Line 15"/>
        <cdr:cNvSpPr>
          <a:spLocks/>
        </cdr:cNvSpPr>
      </cdr:nvSpPr>
      <cdr:spPr>
        <a:xfrm flipH="1" flipV="1">
          <a:off x="2714625" y="1095375"/>
          <a:ext cx="9525" cy="1600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0.57825</cdr:x>
      <cdr:y>0.29</cdr:y>
    </cdr:from>
    <cdr:to>
      <cdr:x>0.57975</cdr:x>
      <cdr:y>0.6915</cdr:y>
    </cdr:to>
    <cdr:sp>
      <cdr:nvSpPr>
        <cdr:cNvPr id="14" name="Line 16"/>
        <cdr:cNvSpPr>
          <a:spLocks/>
        </cdr:cNvSpPr>
      </cdr:nvSpPr>
      <cdr:spPr>
        <a:xfrm flipH="1" flipV="1">
          <a:off x="3095625" y="1143000"/>
          <a:ext cx="9525" cy="1590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0.59275</cdr:x>
      <cdr:y>0.82825</cdr:y>
    </cdr:from>
    <cdr:to>
      <cdr:x>0.59275</cdr:x>
      <cdr:y>0.92275</cdr:y>
    </cdr:to>
    <cdr:sp>
      <cdr:nvSpPr>
        <cdr:cNvPr id="1" name="Line 4"/>
        <cdr:cNvSpPr>
          <a:spLocks/>
        </cdr:cNvSpPr>
      </cdr:nvSpPr>
      <cdr:spPr>
        <a:xfrm>
          <a:off x="3152775" y="721995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0.432</cdr:x>
      <cdr:y>0.82825</cdr:y>
    </cdr:from>
    <cdr:to>
      <cdr:x>0.432</cdr:x>
      <cdr:y>0.92275</cdr:y>
    </cdr:to>
    <cdr:sp>
      <cdr:nvSpPr>
        <cdr:cNvPr id="2" name="Line 5"/>
        <cdr:cNvSpPr>
          <a:spLocks/>
        </cdr:cNvSpPr>
      </cdr:nvSpPr>
      <cdr:spPr>
        <a:xfrm flipH="1">
          <a:off x="2295525" y="721995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0.20975</cdr:x>
      <cdr:y>0.82825</cdr:y>
    </cdr:from>
    <cdr:to>
      <cdr:x>0.20975</cdr:x>
      <cdr:y>0.923</cdr:y>
    </cdr:to>
    <cdr:sp>
      <cdr:nvSpPr>
        <cdr:cNvPr id="3" name="Line 7"/>
        <cdr:cNvSpPr>
          <a:spLocks/>
        </cdr:cNvSpPr>
      </cdr:nvSpPr>
      <cdr:spPr>
        <a:xfrm>
          <a:off x="1114425" y="721995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0.2705</cdr:x>
      <cdr:y>0.82825</cdr:y>
    </cdr:from>
    <cdr:to>
      <cdr:x>0.42375</cdr:x>
      <cdr:y>0.87075</cdr:y>
    </cdr:to>
    <cdr:sp>
      <cdr:nvSpPr>
        <cdr:cNvPr id="4" name="Text Box 8"/>
        <cdr:cNvSpPr txBox="1">
          <a:spLocks noChangeArrowheads="1"/>
        </cdr:cNvSpPr>
      </cdr:nvSpPr>
      <cdr:spPr>
        <a:xfrm>
          <a:off x="1438275" y="7219950"/>
          <a:ext cx="8191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Halverings-
</a:t>
          </a:r>
          <a:r>
            <a:rPr lang="en-US" cap="none" sz="11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tijden</a:t>
          </a:r>
        </a:p>
      </cdr:txBody>
    </cdr:sp>
  </cdr:relSizeAnchor>
  <cdr:relSizeAnchor xmlns:cdr="http://schemas.openxmlformats.org/drawingml/2006/chartDrawing">
    <cdr:from>
      <cdr:x>0.6625</cdr:x>
      <cdr:y>0.76125</cdr:y>
    </cdr:from>
    <cdr:to>
      <cdr:x>0.71225</cdr:x>
      <cdr:y>0.784</cdr:y>
    </cdr:to>
    <cdr:sp>
      <cdr:nvSpPr>
        <cdr:cNvPr id="5" name="Text Box 9"/>
        <cdr:cNvSpPr txBox="1">
          <a:spLocks noChangeArrowheads="1"/>
        </cdr:cNvSpPr>
      </cdr:nvSpPr>
      <cdr:spPr>
        <a:xfrm>
          <a:off x="3524250" y="6638925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r&lt;1</a:t>
          </a:r>
        </a:p>
      </cdr:txBody>
    </cdr:sp>
  </cdr:relSizeAnchor>
  <cdr:relSizeAnchor xmlns:cdr="http://schemas.openxmlformats.org/drawingml/2006/chartDrawing">
    <cdr:from>
      <cdr:x>0.6625</cdr:x>
      <cdr:y>0.72925</cdr:y>
    </cdr:from>
    <cdr:to>
      <cdr:x>0.71225</cdr:x>
      <cdr:y>0.7515</cdr:y>
    </cdr:to>
    <cdr:sp>
      <cdr:nvSpPr>
        <cdr:cNvPr id="6" name="Text Box 10"/>
        <cdr:cNvSpPr txBox="1">
          <a:spLocks noChangeArrowheads="1"/>
        </cdr:cNvSpPr>
      </cdr:nvSpPr>
      <cdr:spPr>
        <a:xfrm>
          <a:off x="3524250" y="6353175"/>
          <a:ext cx="266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r=1</a:t>
          </a:r>
        </a:p>
      </cdr:txBody>
    </cdr:sp>
  </cdr:relSizeAnchor>
  <cdr:relSizeAnchor xmlns:cdr="http://schemas.openxmlformats.org/drawingml/2006/chartDrawing">
    <cdr:from>
      <cdr:x>0.6625</cdr:x>
      <cdr:y>0.691</cdr:y>
    </cdr:from>
    <cdr:to>
      <cdr:x>0.71225</cdr:x>
      <cdr:y>0.71375</cdr:y>
    </cdr:to>
    <cdr:sp>
      <cdr:nvSpPr>
        <cdr:cNvPr id="7" name="Text Box 11"/>
        <cdr:cNvSpPr txBox="1">
          <a:spLocks noChangeArrowheads="1"/>
        </cdr:cNvSpPr>
      </cdr:nvSpPr>
      <cdr:spPr>
        <a:xfrm>
          <a:off x="3524250" y="6019800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r&gt;1</a:t>
          </a:r>
        </a:p>
      </cdr:txBody>
    </cdr:sp>
  </cdr:relSizeAnchor>
  <cdr:relSizeAnchor xmlns:cdr="http://schemas.openxmlformats.org/drawingml/2006/chartDrawing">
    <cdr:from>
      <cdr:x>0.4805</cdr:x>
      <cdr:y>0.55925</cdr:y>
    </cdr:from>
    <cdr:to>
      <cdr:x>0.482</cdr:x>
      <cdr:y>0.7465</cdr:y>
    </cdr:to>
    <cdr:sp>
      <cdr:nvSpPr>
        <cdr:cNvPr id="8" name="Line 12"/>
        <cdr:cNvSpPr>
          <a:spLocks/>
        </cdr:cNvSpPr>
      </cdr:nvSpPr>
      <cdr:spPr>
        <a:xfrm flipH="1">
          <a:off x="2552700" y="4876800"/>
          <a:ext cx="9525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0.6365</cdr:x>
      <cdr:y>0.55925</cdr:y>
    </cdr:from>
    <cdr:to>
      <cdr:x>0.6365</cdr:x>
      <cdr:y>0.7465</cdr:y>
    </cdr:to>
    <cdr:sp>
      <cdr:nvSpPr>
        <cdr:cNvPr id="9" name="Line 13"/>
        <cdr:cNvSpPr>
          <a:spLocks/>
        </cdr:cNvSpPr>
      </cdr:nvSpPr>
      <cdr:spPr>
        <a:xfrm>
          <a:off x="3381375" y="4876800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0.1825</cdr:x>
      <cdr:y>0.4995</cdr:y>
    </cdr:from>
    <cdr:to>
      <cdr:x>0.4415</cdr:x>
      <cdr:y>0.521</cdr:y>
    </cdr:to>
    <cdr:sp>
      <cdr:nvSpPr>
        <cdr:cNvPr id="10" name="Text Box 14"/>
        <cdr:cNvSpPr txBox="1">
          <a:spLocks noChangeArrowheads="1"/>
        </cdr:cNvSpPr>
      </cdr:nvSpPr>
      <cdr:spPr>
        <a:xfrm>
          <a:off x="971550" y="4352925"/>
          <a:ext cx="1381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Verdubbelingstijden</a:t>
          </a:r>
        </a:p>
      </cdr:txBody>
    </cdr:sp>
  </cdr:relSizeAnchor>
  <cdr:relSizeAnchor xmlns:cdr="http://schemas.openxmlformats.org/drawingml/2006/chartDrawing">
    <cdr:from>
      <cdr:x>0.37175</cdr:x>
      <cdr:y>0.16525</cdr:y>
    </cdr:from>
    <cdr:to>
      <cdr:x>0.8295</cdr:x>
      <cdr:y>0.18825</cdr:y>
    </cdr:to>
    <cdr:sp>
      <cdr:nvSpPr>
        <cdr:cNvPr id="11" name="Text Box 15"/>
        <cdr:cNvSpPr txBox="1">
          <a:spLocks noChangeArrowheads="1"/>
        </cdr:cNvSpPr>
      </cdr:nvSpPr>
      <cdr:spPr>
        <a:xfrm>
          <a:off x="1971675" y="1438275"/>
          <a:ext cx="2438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Bij 15 % in 10 jaar 4 keer het begin</a:t>
          </a:r>
        </a:p>
      </cdr:txBody>
    </cdr:sp>
  </cdr:relSizeAnchor>
  <cdr:relSizeAnchor xmlns:cdr="http://schemas.openxmlformats.org/drawingml/2006/chartDrawing">
    <cdr:from>
      <cdr:x>0.84025</cdr:x>
      <cdr:y>0.3125</cdr:y>
    </cdr:from>
    <cdr:to>
      <cdr:x>0.99825</cdr:x>
      <cdr:y>0.37375</cdr:y>
    </cdr:to>
    <cdr:sp>
      <cdr:nvSpPr>
        <cdr:cNvPr id="12" name="Text Box 16"/>
        <cdr:cNvSpPr txBox="1">
          <a:spLocks noChangeArrowheads="1"/>
        </cdr:cNvSpPr>
      </cdr:nvSpPr>
      <cdr:spPr>
        <a:xfrm>
          <a:off x="4467225" y="2724150"/>
          <a:ext cx="8382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Groeifactor</a:t>
          </a:r>
          <a:r>
            <a:rPr lang="en-US" cap="none" sz="11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  <a:r>
            <a:rPr lang="en-US" cap="none" sz="11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1+ 
</a:t>
          </a:r>
          <a:r>
            <a:rPr lang="en-US" cap="none" sz="11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</a:p>
      </cdr:txBody>
    </cdr:sp>
  </cdr:relSizeAnchor>
  <cdr:relSizeAnchor xmlns:cdr="http://schemas.openxmlformats.org/drawingml/2006/chartDrawing">
    <cdr:from>
      <cdr:x>0.916</cdr:x>
      <cdr:y>0.32475</cdr:y>
    </cdr:from>
    <cdr:to>
      <cdr:x>0.9765</cdr:x>
      <cdr:y>0.3655</cdr:y>
    </cdr:to>
    <cdr:sp>
      <cdr:nvSpPr>
        <cdr:cNvPr id="13" name="Text Box 17"/>
        <cdr:cNvSpPr txBox="1">
          <a:spLocks noChangeArrowheads="1"/>
        </cdr:cNvSpPr>
      </cdr:nvSpPr>
      <cdr:spPr>
        <a:xfrm>
          <a:off x="4876800" y="2828925"/>
          <a:ext cx="323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75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 p   
</a:t>
          </a:r>
          <a:r>
            <a:rPr lang="en-US" cap="none" sz="11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0.19675</cdr:x>
      <cdr:y>0.0325</cdr:y>
    </cdr:from>
    <cdr:to>
      <cdr:x>0.8295</cdr:x>
      <cdr:y>0.05625</cdr:y>
    </cdr:to>
    <cdr:sp>
      <cdr:nvSpPr>
        <cdr:cNvPr id="14" name="Text Box 18"/>
        <cdr:cNvSpPr txBox="1">
          <a:spLocks noChangeArrowheads="1"/>
        </cdr:cNvSpPr>
      </cdr:nvSpPr>
      <cdr:spPr>
        <a:xfrm>
          <a:off x="1038225" y="276225"/>
          <a:ext cx="3371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Exponentiele of Procentuele groei en afname </a:t>
          </a:r>
        </a:p>
      </cdr:txBody>
    </cdr:sp>
  </cdr:relSizeAnchor>
  <cdr:relSizeAnchor xmlns:cdr="http://schemas.openxmlformats.org/drawingml/2006/chartDrawing">
    <cdr:from>
      <cdr:x>0.432</cdr:x>
      <cdr:y>0.53325</cdr:y>
    </cdr:from>
    <cdr:to>
      <cdr:x>0.78</cdr:x>
      <cdr:y>0.556</cdr:y>
    </cdr:to>
    <cdr:sp>
      <cdr:nvSpPr>
        <cdr:cNvPr id="15" name="Text Box 19"/>
        <cdr:cNvSpPr txBox="1">
          <a:spLocks noChangeArrowheads="1"/>
        </cdr:cNvSpPr>
      </cdr:nvSpPr>
      <cdr:spPr>
        <a:xfrm>
          <a:off x="2295525" y="4648200"/>
          <a:ext cx="1857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~ 5               ~7,5              </a:t>
          </a:r>
        </a:p>
      </cdr:txBody>
    </cdr:sp>
  </cdr:relSizeAnchor>
  <cdr:relSizeAnchor xmlns:cdr="http://schemas.openxmlformats.org/drawingml/2006/chartDrawing">
    <cdr:from>
      <cdr:x>0.19675</cdr:x>
      <cdr:y>0.80775</cdr:y>
    </cdr:from>
    <cdr:to>
      <cdr:x>0.68225</cdr:x>
      <cdr:y>0.83075</cdr:y>
    </cdr:to>
    <cdr:sp>
      <cdr:nvSpPr>
        <cdr:cNvPr id="16" name="Text Box 20"/>
        <cdr:cNvSpPr txBox="1">
          <a:spLocks noChangeArrowheads="1"/>
        </cdr:cNvSpPr>
      </cdr:nvSpPr>
      <cdr:spPr>
        <a:xfrm>
          <a:off x="1038225" y="7038975"/>
          <a:ext cx="2581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                         ~4,2                ~ 6,5</a:t>
          </a:r>
        </a:p>
      </cdr:txBody>
    </cdr:sp>
  </cdr:relSizeAnchor>
  <cdr:relSizeAnchor xmlns:cdr="http://schemas.openxmlformats.org/drawingml/2006/chartDrawing">
    <cdr:from>
      <cdr:x>0.55025</cdr:x>
      <cdr:y>0.34025</cdr:y>
    </cdr:from>
    <cdr:to>
      <cdr:x>0.55025</cdr:x>
      <cdr:y>0.9225</cdr:y>
    </cdr:to>
    <cdr:sp>
      <cdr:nvSpPr>
        <cdr:cNvPr id="17" name="Line 21"/>
        <cdr:cNvSpPr>
          <a:spLocks/>
        </cdr:cNvSpPr>
      </cdr:nvSpPr>
      <cdr:spPr>
        <a:xfrm flipV="1">
          <a:off x="2924175" y="2962275"/>
          <a:ext cx="0" cy="507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0.19675</cdr:x>
      <cdr:y>0.38525</cdr:y>
    </cdr:from>
    <cdr:to>
      <cdr:x>0.4005</cdr:x>
      <cdr:y>0.42775</cdr:y>
    </cdr:to>
    <cdr:sp>
      <cdr:nvSpPr>
        <cdr:cNvPr id="18" name="Text Box 22"/>
        <cdr:cNvSpPr txBox="1">
          <a:spLocks noChangeArrowheads="1"/>
        </cdr:cNvSpPr>
      </cdr:nvSpPr>
      <cdr:spPr>
        <a:xfrm>
          <a:off x="1038225" y="3352800"/>
          <a:ext cx="10858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Bij verschoven 
</a:t>
          </a:r>
          <a:r>
            <a:rPr lang="en-US" cap="none" sz="11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beginpunt</a:t>
          </a:r>
        </a:p>
      </cdr:txBody>
    </cdr:sp>
  </cdr:relSizeAnchor>
  <cdr:relSizeAnchor xmlns:cdr="http://schemas.openxmlformats.org/drawingml/2006/chartDrawing">
    <cdr:from>
      <cdr:x>0.43675</cdr:x>
      <cdr:y>0.38525</cdr:y>
    </cdr:from>
    <cdr:to>
      <cdr:x>0.629</cdr:x>
      <cdr:y>0.4065</cdr:y>
    </cdr:to>
    <cdr:sp>
      <cdr:nvSpPr>
        <cdr:cNvPr id="19" name="Text Box 23"/>
        <cdr:cNvSpPr txBox="1">
          <a:spLocks noChangeArrowheads="1"/>
        </cdr:cNvSpPr>
      </cdr:nvSpPr>
      <cdr:spPr>
        <a:xfrm>
          <a:off x="2324100" y="3352800"/>
          <a:ext cx="1019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Ervoor     Erna</a:t>
          </a:r>
        </a:p>
      </cdr:txBody>
    </cdr:sp>
  </cdr:relSizeAnchor>
  <cdr:relSizeAnchor xmlns:cdr="http://schemas.openxmlformats.org/drawingml/2006/chartDrawing">
    <cdr:from>
      <cdr:x>0.15975</cdr:x>
      <cdr:y>0.202</cdr:y>
    </cdr:from>
    <cdr:to>
      <cdr:x>0.743</cdr:x>
      <cdr:y>0.3525</cdr:y>
    </cdr:to>
    <cdr:sp>
      <cdr:nvSpPr>
        <cdr:cNvPr id="20" name="Text Box 24"/>
        <cdr:cNvSpPr txBox="1">
          <a:spLocks noChangeArrowheads="1"/>
        </cdr:cNvSpPr>
      </cdr:nvSpPr>
      <cdr:spPr>
        <a:xfrm>
          <a:off x="847725" y="1762125"/>
          <a:ext cx="3105150" cy="1314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Groeifactor </a:t>
          </a: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  <a:r>
            <a:rPr lang="en-US" cap="none" sz="11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is </a:t>
          </a: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tijdseenheid</a:t>
          </a:r>
          <a:r>
            <a:rPr lang="en-US" cap="none" sz="11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 kunt ook spreken over een verhouding of factor voor de totale groei of afname tussen een begin en een eindpunt. Dit wordt ook wel de </a:t>
          </a: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 groeifactor of afnamefactor</a:t>
          </a:r>
          <a:r>
            <a:rPr lang="en-US" cap="none" sz="11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genoemd, maar is</a:t>
          </a: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≠ g</a:t>
          </a:r>
          <a:r>
            <a:rPr lang="en-US" cap="none" sz="11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Dit is niet hetzelfde als de de factor tussen voor de groei of afname tussen een begin en eind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</cdr:x>
      <cdr:y>0.30325</cdr:y>
    </cdr:from>
    <cdr:to>
      <cdr:x>0.986</cdr:x>
      <cdr:y>0.6075</cdr:y>
    </cdr:to>
    <cdr:sp>
      <cdr:nvSpPr>
        <cdr:cNvPr id="1" name="Text Box 2049"/>
        <cdr:cNvSpPr txBox="1">
          <a:spLocks noChangeArrowheads="1"/>
        </cdr:cNvSpPr>
      </cdr:nvSpPr>
      <cdr:spPr>
        <a:xfrm>
          <a:off x="4371975" y="1219200"/>
          <a:ext cx="914400" cy="1228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b=1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g groter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b=4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0&lt;c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1&lt;p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g&lt;1</a:t>
          </a:r>
        </a:p>
      </cdr:txBody>
    </cdr:sp>
  </cdr:relSizeAnchor>
  <cdr:relSizeAnchor xmlns:cdr="http://schemas.openxmlformats.org/drawingml/2006/chartDrawing">
    <cdr:from>
      <cdr:x>0.815</cdr:x>
      <cdr:y>0.46525</cdr:y>
    </cdr:from>
    <cdr:to>
      <cdr:x>0.86475</cdr:x>
      <cdr:y>0.46525</cdr:y>
    </cdr:to>
    <cdr:sp>
      <cdr:nvSpPr>
        <cdr:cNvPr id="2" name="Line 2050"/>
        <cdr:cNvSpPr>
          <a:spLocks/>
        </cdr:cNvSpPr>
      </cdr:nvSpPr>
      <cdr:spPr>
        <a:xfrm>
          <a:off x="4371975" y="1876425"/>
          <a:ext cx="266700" cy="0"/>
        </a:xfrm>
        <a:prstGeom prst="line">
          <a:avLst/>
        </a:prstGeom>
        <a:noFill/>
        <a:ln w="19050" cmpd="sng">
          <a:solidFill>
            <a:srgbClr val="00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0.815</cdr:x>
      <cdr:y>0.4195</cdr:y>
    </cdr:from>
    <cdr:to>
      <cdr:x>0.86475</cdr:x>
      <cdr:y>0.4195</cdr:y>
    </cdr:to>
    <cdr:sp>
      <cdr:nvSpPr>
        <cdr:cNvPr id="3" name="Line 2051"/>
        <cdr:cNvSpPr>
          <a:spLocks/>
        </cdr:cNvSpPr>
      </cdr:nvSpPr>
      <cdr:spPr>
        <a:xfrm>
          <a:off x="4371975" y="1695450"/>
          <a:ext cx="2667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0.815</cdr:x>
      <cdr:y>0.3775</cdr:y>
    </cdr:from>
    <cdr:to>
      <cdr:x>0.86475</cdr:x>
      <cdr:y>0.3775</cdr:y>
    </cdr:to>
    <cdr:sp>
      <cdr:nvSpPr>
        <cdr:cNvPr id="4" name="Line 2052"/>
        <cdr:cNvSpPr>
          <a:spLocks/>
        </cdr:cNvSpPr>
      </cdr:nvSpPr>
      <cdr:spPr>
        <a:xfrm>
          <a:off x="4371975" y="1524000"/>
          <a:ext cx="266700" cy="0"/>
        </a:xfrm>
        <a:prstGeom prst="line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0.815</cdr:x>
      <cdr:y>0.56175</cdr:y>
    </cdr:from>
    <cdr:to>
      <cdr:x>0.86475</cdr:x>
      <cdr:y>0.56175</cdr:y>
    </cdr:to>
    <cdr:sp>
      <cdr:nvSpPr>
        <cdr:cNvPr id="5" name="Line 2054"/>
        <cdr:cNvSpPr>
          <a:spLocks/>
        </cdr:cNvSpPr>
      </cdr:nvSpPr>
      <cdr:spPr>
        <a:xfrm>
          <a:off x="4371975" y="2266950"/>
          <a:ext cx="26670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0.815</cdr:x>
      <cdr:y>0.5145</cdr:y>
    </cdr:from>
    <cdr:to>
      <cdr:x>0.86475</cdr:x>
      <cdr:y>0.5145</cdr:y>
    </cdr:to>
    <cdr:sp>
      <cdr:nvSpPr>
        <cdr:cNvPr id="6" name="Line 2055"/>
        <cdr:cNvSpPr>
          <a:spLocks/>
        </cdr:cNvSpPr>
      </cdr:nvSpPr>
      <cdr:spPr>
        <a:xfrm>
          <a:off x="4371975" y="2076450"/>
          <a:ext cx="266700" cy="0"/>
        </a:xfrm>
        <a:prstGeom prst="line">
          <a:avLst/>
        </a:prstGeom>
        <a:noFill/>
        <a:ln w="19050" cmpd="sng">
          <a:solidFill>
            <a:srgbClr val="8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0.815</cdr:x>
      <cdr:y>0.3285</cdr:y>
    </cdr:from>
    <cdr:to>
      <cdr:x>0.86475</cdr:x>
      <cdr:y>0.3285</cdr:y>
    </cdr:to>
    <cdr:sp>
      <cdr:nvSpPr>
        <cdr:cNvPr id="7" name="Line 2056"/>
        <cdr:cNvSpPr>
          <a:spLocks/>
        </cdr:cNvSpPr>
      </cdr:nvSpPr>
      <cdr:spPr>
        <a:xfrm>
          <a:off x="4371975" y="1323975"/>
          <a:ext cx="266700" cy="0"/>
        </a:xfrm>
        <a:prstGeom prst="line">
          <a:avLst/>
        </a:prstGeom>
        <a:noFill/>
        <a:ln w="19050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0.27475</cdr:x>
      <cdr:y>0.111</cdr:y>
    </cdr:from>
    <cdr:to>
      <cdr:x>0.637</cdr:x>
      <cdr:y>0.1655</cdr:y>
    </cdr:to>
    <cdr:sp>
      <cdr:nvSpPr>
        <cdr:cNvPr id="8" name="Text Box 2057"/>
        <cdr:cNvSpPr txBox="1">
          <a:spLocks noChangeArrowheads="1"/>
        </cdr:cNvSpPr>
      </cdr:nvSpPr>
      <cdr:spPr>
        <a:xfrm>
          <a:off x="1466850" y="447675"/>
          <a:ext cx="1943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Schaal logaritmisch - lineair</a:t>
          </a:r>
        </a:p>
      </cdr:txBody>
    </cdr:sp>
  </cdr:relSizeAnchor>
  <cdr:relSizeAnchor xmlns:cdr="http://schemas.openxmlformats.org/drawingml/2006/chartDrawing">
    <cdr:from>
      <cdr:x>0.0595</cdr:x>
      <cdr:y>0.59175</cdr:y>
    </cdr:from>
    <cdr:to>
      <cdr:x>0.08125</cdr:x>
      <cdr:y>0.64025</cdr:y>
    </cdr:to>
    <cdr:sp>
      <cdr:nvSpPr>
        <cdr:cNvPr id="9" name="Text Box 2058"/>
        <cdr:cNvSpPr txBox="1">
          <a:spLocks noChangeArrowheads="1"/>
        </cdr:cNvSpPr>
      </cdr:nvSpPr>
      <cdr:spPr>
        <a:xfrm>
          <a:off x="314325" y="2390775"/>
          <a:ext cx="114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0.04325</cdr:x>
      <cdr:y>0.13825</cdr:y>
    </cdr:from>
    <cdr:to>
      <cdr:x>0.08125</cdr:x>
      <cdr:y>0.18875</cdr:y>
    </cdr:to>
    <cdr:sp>
      <cdr:nvSpPr>
        <cdr:cNvPr id="10" name="Text Box 2059"/>
        <cdr:cNvSpPr txBox="1">
          <a:spLocks noChangeArrowheads="1"/>
        </cdr:cNvSpPr>
      </cdr:nvSpPr>
      <cdr:spPr>
        <a:xfrm>
          <a:off x="228600" y="552450"/>
          <a:ext cx="200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0.0595</cdr:x>
      <cdr:y>0.45875</cdr:y>
    </cdr:from>
    <cdr:to>
      <cdr:x>0.08125</cdr:x>
      <cdr:y>0.508</cdr:y>
    </cdr:to>
    <cdr:sp>
      <cdr:nvSpPr>
        <cdr:cNvPr id="11" name="Text Box 2060"/>
        <cdr:cNvSpPr txBox="1">
          <a:spLocks noChangeArrowheads="1"/>
        </cdr:cNvSpPr>
      </cdr:nvSpPr>
      <cdr:spPr>
        <a:xfrm>
          <a:off x="314325" y="1847850"/>
          <a:ext cx="114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0.0595</cdr:x>
      <cdr:y>0.3775</cdr:y>
    </cdr:from>
    <cdr:to>
      <cdr:x>0.08125</cdr:x>
      <cdr:y>0.42675</cdr:y>
    </cdr:to>
    <cdr:sp>
      <cdr:nvSpPr>
        <cdr:cNvPr id="12" name="Text Box 2061"/>
        <cdr:cNvSpPr txBox="1">
          <a:spLocks noChangeArrowheads="1"/>
        </cdr:cNvSpPr>
      </cdr:nvSpPr>
      <cdr:spPr>
        <a:xfrm>
          <a:off x="314325" y="1524000"/>
          <a:ext cx="114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0.0595</cdr:x>
      <cdr:y>0.3285</cdr:y>
    </cdr:from>
    <cdr:to>
      <cdr:x>0.08125</cdr:x>
      <cdr:y>0.3775</cdr:y>
    </cdr:to>
    <cdr:sp>
      <cdr:nvSpPr>
        <cdr:cNvPr id="13" name="Text Box 2062"/>
        <cdr:cNvSpPr txBox="1">
          <a:spLocks noChangeArrowheads="1"/>
        </cdr:cNvSpPr>
      </cdr:nvSpPr>
      <cdr:spPr>
        <a:xfrm>
          <a:off x="314325" y="1323975"/>
          <a:ext cx="114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0.0595</cdr:x>
      <cdr:y>0.3285</cdr:y>
    </cdr:from>
    <cdr:to>
      <cdr:x>0.08125</cdr:x>
      <cdr:y>0.3775</cdr:y>
    </cdr:to>
    <cdr:sp>
      <cdr:nvSpPr>
        <cdr:cNvPr id="14" name="Text Box 2063"/>
        <cdr:cNvSpPr txBox="1">
          <a:spLocks noChangeArrowheads="1"/>
        </cdr:cNvSpPr>
      </cdr:nvSpPr>
      <cdr:spPr>
        <a:xfrm>
          <a:off x="314325" y="1323975"/>
          <a:ext cx="114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0.0595</cdr:x>
      <cdr:y>0.2885</cdr:y>
    </cdr:from>
    <cdr:to>
      <cdr:x>0.08125</cdr:x>
      <cdr:y>0.33775</cdr:y>
    </cdr:to>
    <cdr:sp>
      <cdr:nvSpPr>
        <cdr:cNvPr id="15" name="Text Box 2064"/>
        <cdr:cNvSpPr txBox="1">
          <a:spLocks noChangeArrowheads="1"/>
        </cdr:cNvSpPr>
      </cdr:nvSpPr>
      <cdr:spPr>
        <a:xfrm>
          <a:off x="314325" y="1162050"/>
          <a:ext cx="114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0.0595</cdr:x>
      <cdr:y>0.2885</cdr:y>
    </cdr:from>
    <cdr:to>
      <cdr:x>0.08125</cdr:x>
      <cdr:y>0.33775</cdr:y>
    </cdr:to>
    <cdr:sp>
      <cdr:nvSpPr>
        <cdr:cNvPr id="16" name="Text Box 2065"/>
        <cdr:cNvSpPr txBox="1">
          <a:spLocks noChangeArrowheads="1"/>
        </cdr:cNvSpPr>
      </cdr:nvSpPr>
      <cdr:spPr>
        <a:xfrm>
          <a:off x="314325" y="1162050"/>
          <a:ext cx="114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0.0595</cdr:x>
      <cdr:y>0.24725</cdr:y>
    </cdr:from>
    <cdr:to>
      <cdr:x>0.08125</cdr:x>
      <cdr:y>0.29575</cdr:y>
    </cdr:to>
    <cdr:sp>
      <cdr:nvSpPr>
        <cdr:cNvPr id="17" name="Text Box 2066"/>
        <cdr:cNvSpPr txBox="1">
          <a:spLocks noChangeArrowheads="1"/>
        </cdr:cNvSpPr>
      </cdr:nvSpPr>
      <cdr:spPr>
        <a:xfrm>
          <a:off x="314325" y="1000125"/>
          <a:ext cx="114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cdr:txBody>
    </cdr:sp>
  </cdr:relSizeAnchor>
  <cdr:relSizeAnchor xmlns:cdr="http://schemas.openxmlformats.org/drawingml/2006/chartDrawing">
    <cdr:from>
      <cdr:x>0.0595</cdr:x>
      <cdr:y>0.20075</cdr:y>
    </cdr:from>
    <cdr:to>
      <cdr:x>0.08125</cdr:x>
      <cdr:y>0.24925</cdr:y>
    </cdr:to>
    <cdr:sp>
      <cdr:nvSpPr>
        <cdr:cNvPr id="18" name="Text Box 2067"/>
        <cdr:cNvSpPr txBox="1">
          <a:spLocks noChangeArrowheads="1"/>
        </cdr:cNvSpPr>
      </cdr:nvSpPr>
      <cdr:spPr>
        <a:xfrm>
          <a:off x="314325" y="809625"/>
          <a:ext cx="114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cdr:txBody>
    </cdr:sp>
  </cdr:relSizeAnchor>
  <cdr:relSizeAnchor xmlns:cdr="http://schemas.openxmlformats.org/drawingml/2006/chartDrawing">
    <cdr:from>
      <cdr:x>0.03575</cdr:x>
      <cdr:y>0.6335</cdr:y>
    </cdr:from>
    <cdr:to>
      <cdr:x>0.0825</cdr:x>
      <cdr:y>0.682</cdr:y>
    </cdr:to>
    <cdr:sp>
      <cdr:nvSpPr>
        <cdr:cNvPr id="19" name="Text Box 2068"/>
        <cdr:cNvSpPr txBox="1">
          <a:spLocks noChangeArrowheads="1"/>
        </cdr:cNvSpPr>
      </cdr:nvSpPr>
      <cdr:spPr>
        <a:xfrm>
          <a:off x="190500" y="2562225"/>
          <a:ext cx="247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0,8</a:t>
          </a:r>
        </a:p>
      </cdr:txBody>
    </cdr:sp>
  </cdr:relSizeAnchor>
  <cdr:relSizeAnchor xmlns:cdr="http://schemas.openxmlformats.org/drawingml/2006/chartDrawing">
    <cdr:from>
      <cdr:x>0.03575</cdr:x>
      <cdr:y>0.68875</cdr:y>
    </cdr:from>
    <cdr:to>
      <cdr:x>0.0825</cdr:x>
      <cdr:y>0.73725</cdr:y>
    </cdr:to>
    <cdr:sp>
      <cdr:nvSpPr>
        <cdr:cNvPr id="20" name="Text Box 2069"/>
        <cdr:cNvSpPr txBox="1">
          <a:spLocks noChangeArrowheads="1"/>
        </cdr:cNvSpPr>
      </cdr:nvSpPr>
      <cdr:spPr>
        <a:xfrm>
          <a:off x="190500" y="2781300"/>
          <a:ext cx="247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0,6</a:t>
          </a:r>
        </a:p>
      </cdr:txBody>
    </cdr:sp>
  </cdr:relSizeAnchor>
  <cdr:relSizeAnchor xmlns:cdr="http://schemas.openxmlformats.org/drawingml/2006/chartDrawing">
    <cdr:from>
      <cdr:x>0.03575</cdr:x>
      <cdr:y>0.724</cdr:y>
    </cdr:from>
    <cdr:to>
      <cdr:x>0.0825</cdr:x>
      <cdr:y>0.77325</cdr:y>
    </cdr:to>
    <cdr:sp>
      <cdr:nvSpPr>
        <cdr:cNvPr id="21" name="Text Box 2070"/>
        <cdr:cNvSpPr txBox="1">
          <a:spLocks noChangeArrowheads="1"/>
        </cdr:cNvSpPr>
      </cdr:nvSpPr>
      <cdr:spPr>
        <a:xfrm>
          <a:off x="190500" y="2924175"/>
          <a:ext cx="247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0.03575</cdr:x>
      <cdr:y>0.76525</cdr:y>
    </cdr:from>
    <cdr:to>
      <cdr:x>0.0825</cdr:x>
      <cdr:y>0.81425</cdr:y>
    </cdr:to>
    <cdr:sp>
      <cdr:nvSpPr>
        <cdr:cNvPr id="22" name="Text Box 2071"/>
        <cdr:cNvSpPr txBox="1">
          <a:spLocks noChangeArrowheads="1"/>
        </cdr:cNvSpPr>
      </cdr:nvSpPr>
      <cdr:spPr>
        <a:xfrm>
          <a:off x="190500" y="3095625"/>
          <a:ext cx="247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0,4</a:t>
          </a:r>
        </a:p>
      </cdr:txBody>
    </cdr:sp>
  </cdr:relSizeAnchor>
  <cdr:relSizeAnchor xmlns:cdr="http://schemas.openxmlformats.org/drawingml/2006/chartDrawing">
    <cdr:from>
      <cdr:x>0.7995</cdr:x>
      <cdr:y>0.30325</cdr:y>
    </cdr:from>
    <cdr:to>
      <cdr:x>0.977</cdr:x>
      <cdr:y>0.59175</cdr:y>
    </cdr:to>
    <cdr:sp>
      <cdr:nvSpPr>
        <cdr:cNvPr id="23" name="Rectangle 2072"/>
        <cdr:cNvSpPr>
          <a:spLocks/>
        </cdr:cNvSpPr>
      </cdr:nvSpPr>
      <cdr:spPr>
        <a:xfrm>
          <a:off x="4286250" y="1219200"/>
          <a:ext cx="952500" cy="1171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0.03575</cdr:x>
      <cdr:y>0.80975</cdr:y>
    </cdr:from>
    <cdr:to>
      <cdr:x>0.0825</cdr:x>
      <cdr:y>0.858</cdr:y>
    </cdr:to>
    <cdr:sp>
      <cdr:nvSpPr>
        <cdr:cNvPr id="24" name="Text Box 2073"/>
        <cdr:cNvSpPr txBox="1">
          <a:spLocks noChangeArrowheads="1"/>
        </cdr:cNvSpPr>
      </cdr:nvSpPr>
      <cdr:spPr>
        <a:xfrm>
          <a:off x="190500" y="3276600"/>
          <a:ext cx="247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0,3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200025</xdr:colOff>
      <xdr:row>49</xdr:row>
      <xdr:rowOff>38100</xdr:rowOff>
    </xdr:from>
    <xdr:ext cx="238125" cy="161925"/>
    <xdr:sp>
      <xdr:nvSpPr>
        <xdr:cNvPr id="1" name="Text Box 3"/>
        <xdr:cNvSpPr txBox="1">
          <a:spLocks noChangeArrowheads="1"/>
        </xdr:cNvSpPr>
      </xdr:nvSpPr>
      <xdr:spPr>
        <a:xfrm>
          <a:off x="2028825" y="7934325"/>
          <a:ext cx="238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b=1</a:t>
          </a:r>
        </a:p>
      </xdr:txBody>
    </xdr:sp>
    <xdr:clientData/>
  </xdr:oneCellAnchor>
  <xdr:oneCellAnchor>
    <xdr:from>
      <xdr:col>5</xdr:col>
      <xdr:colOff>142875</xdr:colOff>
      <xdr:row>40</xdr:row>
      <xdr:rowOff>114300</xdr:rowOff>
    </xdr:from>
    <xdr:ext cx="457200" cy="161925"/>
    <xdr:sp>
      <xdr:nvSpPr>
        <xdr:cNvPr id="2" name="Text Box 4"/>
        <xdr:cNvSpPr txBox="1">
          <a:spLocks noChangeArrowheads="1"/>
        </xdr:cNvSpPr>
      </xdr:nvSpPr>
      <xdr:spPr>
        <a:xfrm>
          <a:off x="3190875" y="6553200"/>
          <a:ext cx="457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 groter</a:t>
          </a:r>
        </a:p>
      </xdr:txBody>
    </xdr:sp>
    <xdr:clientData/>
  </xdr:oneCellAnchor>
  <xdr:oneCellAnchor>
    <xdr:from>
      <xdr:col>4</xdr:col>
      <xdr:colOff>266700</xdr:colOff>
      <xdr:row>36</xdr:row>
      <xdr:rowOff>47625</xdr:rowOff>
    </xdr:from>
    <xdr:ext cx="95250" cy="161925"/>
    <xdr:sp>
      <xdr:nvSpPr>
        <xdr:cNvPr id="3" name="Text Box 5"/>
        <xdr:cNvSpPr txBox="1">
          <a:spLocks noChangeArrowheads="1"/>
        </xdr:cNvSpPr>
      </xdr:nvSpPr>
      <xdr:spPr>
        <a:xfrm>
          <a:off x="2705100" y="583882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oneCellAnchor>
    <xdr:from>
      <xdr:col>5</xdr:col>
      <xdr:colOff>76200</xdr:colOff>
      <xdr:row>30</xdr:row>
      <xdr:rowOff>133350</xdr:rowOff>
    </xdr:from>
    <xdr:ext cx="95250" cy="161925"/>
    <xdr:sp>
      <xdr:nvSpPr>
        <xdr:cNvPr id="4" name="Text Box 6"/>
        <xdr:cNvSpPr txBox="1">
          <a:spLocks noChangeArrowheads="1"/>
        </xdr:cNvSpPr>
      </xdr:nvSpPr>
      <xdr:spPr>
        <a:xfrm>
          <a:off x="3124200" y="49530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twoCellAnchor>
    <xdr:from>
      <xdr:col>0</xdr:col>
      <xdr:colOff>9525</xdr:colOff>
      <xdr:row>8</xdr:row>
      <xdr:rowOff>85725</xdr:rowOff>
    </xdr:from>
    <xdr:to>
      <xdr:col>8</xdr:col>
      <xdr:colOff>495300</xdr:colOff>
      <xdr:row>55</xdr:row>
      <xdr:rowOff>114300</xdr:rowOff>
    </xdr:to>
    <xdr:graphicFrame>
      <xdr:nvGraphicFramePr>
        <xdr:cNvPr id="5" name="Chart 7"/>
        <xdr:cNvGraphicFramePr/>
      </xdr:nvGraphicFramePr>
      <xdr:xfrm>
        <a:off x="9525" y="1343025"/>
        <a:ext cx="5362575" cy="763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171450</xdr:colOff>
      <xdr:row>38</xdr:row>
      <xdr:rowOff>47625</xdr:rowOff>
    </xdr:from>
    <xdr:ext cx="228600" cy="180975"/>
    <xdr:sp>
      <xdr:nvSpPr>
        <xdr:cNvPr id="6" name="Text Box 8"/>
        <xdr:cNvSpPr txBox="1">
          <a:spLocks noChangeArrowheads="1"/>
        </xdr:cNvSpPr>
      </xdr:nvSpPr>
      <xdr:spPr>
        <a:xfrm>
          <a:off x="2000250" y="616267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b=4</a:t>
          </a:r>
        </a:p>
      </xdr:txBody>
    </xdr:sp>
    <xdr:clientData/>
  </xdr:oneCellAnchor>
  <xdr:oneCellAnchor>
    <xdr:from>
      <xdr:col>3</xdr:col>
      <xdr:colOff>180975</xdr:colOff>
      <xdr:row>48</xdr:row>
      <xdr:rowOff>0</xdr:rowOff>
    </xdr:from>
    <xdr:ext cx="228600" cy="180975"/>
    <xdr:sp>
      <xdr:nvSpPr>
        <xdr:cNvPr id="7" name="Text Box 9"/>
        <xdr:cNvSpPr txBox="1">
          <a:spLocks noChangeArrowheads="1"/>
        </xdr:cNvSpPr>
      </xdr:nvSpPr>
      <xdr:spPr>
        <a:xfrm>
          <a:off x="2009775" y="77343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b=1</a:t>
          </a:r>
        </a:p>
      </xdr:txBody>
    </xdr:sp>
    <xdr:clientData/>
  </xdr:oneCellAnchor>
  <xdr:twoCellAnchor>
    <xdr:from>
      <xdr:col>4</xdr:col>
      <xdr:colOff>114300</xdr:colOff>
      <xdr:row>33</xdr:row>
      <xdr:rowOff>142875</xdr:rowOff>
    </xdr:from>
    <xdr:to>
      <xdr:col>5</xdr:col>
      <xdr:colOff>257175</xdr:colOff>
      <xdr:row>33</xdr:row>
      <xdr:rowOff>152400</xdr:rowOff>
    </xdr:to>
    <xdr:sp>
      <xdr:nvSpPr>
        <xdr:cNvPr id="8" name="Line 11"/>
        <xdr:cNvSpPr>
          <a:spLocks/>
        </xdr:cNvSpPr>
      </xdr:nvSpPr>
      <xdr:spPr>
        <a:xfrm flipV="1">
          <a:off x="2552700" y="5448300"/>
          <a:ext cx="7524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30</xdr:row>
      <xdr:rowOff>19050</xdr:rowOff>
    </xdr:from>
    <xdr:to>
      <xdr:col>5</xdr:col>
      <xdr:colOff>409575</xdr:colOff>
      <xdr:row>30</xdr:row>
      <xdr:rowOff>19050</xdr:rowOff>
    </xdr:to>
    <xdr:sp>
      <xdr:nvSpPr>
        <xdr:cNvPr id="9" name="Line 12"/>
        <xdr:cNvSpPr>
          <a:spLocks/>
        </xdr:cNvSpPr>
      </xdr:nvSpPr>
      <xdr:spPr>
        <a:xfrm>
          <a:off x="2990850" y="4838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114300</xdr:colOff>
      <xdr:row>28</xdr:row>
      <xdr:rowOff>142875</xdr:rowOff>
    </xdr:from>
    <xdr:ext cx="228600" cy="180975"/>
    <xdr:sp>
      <xdr:nvSpPr>
        <xdr:cNvPr id="10" name="Text Box 13"/>
        <xdr:cNvSpPr txBox="1">
          <a:spLocks noChangeArrowheads="1"/>
        </xdr:cNvSpPr>
      </xdr:nvSpPr>
      <xdr:spPr>
        <a:xfrm>
          <a:off x="3162300" y="463867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1&lt;d</a:t>
          </a:r>
        </a:p>
      </xdr:txBody>
    </xdr:sp>
    <xdr:clientData/>
  </xdr:oneCellAnchor>
  <xdr:oneCellAnchor>
    <xdr:from>
      <xdr:col>5</xdr:col>
      <xdr:colOff>0</xdr:colOff>
      <xdr:row>32</xdr:row>
      <xdr:rowOff>123825</xdr:rowOff>
    </xdr:from>
    <xdr:ext cx="228600" cy="180975"/>
    <xdr:sp>
      <xdr:nvSpPr>
        <xdr:cNvPr id="11" name="Text Box 14"/>
        <xdr:cNvSpPr txBox="1">
          <a:spLocks noChangeArrowheads="1"/>
        </xdr:cNvSpPr>
      </xdr:nvSpPr>
      <xdr:spPr>
        <a:xfrm>
          <a:off x="3048000" y="52673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0&lt;c</a:t>
          </a:r>
        </a:p>
      </xdr:txBody>
    </xdr:sp>
    <xdr:clientData/>
  </xdr:oneCellAnchor>
  <xdr:oneCellAnchor>
    <xdr:from>
      <xdr:col>5</xdr:col>
      <xdr:colOff>371475</xdr:colOff>
      <xdr:row>44</xdr:row>
      <xdr:rowOff>123825</xdr:rowOff>
    </xdr:from>
    <xdr:ext cx="266700" cy="180975"/>
    <xdr:sp>
      <xdr:nvSpPr>
        <xdr:cNvPr id="12" name="Text Box 15"/>
        <xdr:cNvSpPr txBox="1">
          <a:spLocks noChangeArrowheads="1"/>
        </xdr:cNvSpPr>
      </xdr:nvSpPr>
      <xdr:spPr>
        <a:xfrm>
          <a:off x="3419475" y="7210425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 &gt;1</a:t>
          </a:r>
        </a:p>
      </xdr:txBody>
    </xdr:sp>
    <xdr:clientData/>
  </xdr:oneCellAnchor>
  <xdr:oneCellAnchor>
    <xdr:from>
      <xdr:col>5</xdr:col>
      <xdr:colOff>352425</xdr:colOff>
      <xdr:row>49</xdr:row>
      <xdr:rowOff>66675</xdr:rowOff>
    </xdr:from>
    <xdr:ext cx="266700" cy="180975"/>
    <xdr:sp>
      <xdr:nvSpPr>
        <xdr:cNvPr id="13" name="Text Box 16"/>
        <xdr:cNvSpPr txBox="1">
          <a:spLocks noChangeArrowheads="1"/>
        </xdr:cNvSpPr>
      </xdr:nvSpPr>
      <xdr:spPr>
        <a:xfrm>
          <a:off x="3400425" y="7962900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 &lt;1</a:t>
          </a:r>
        </a:p>
      </xdr:txBody>
    </xdr:sp>
    <xdr:clientData/>
  </xdr:oneCellAnchor>
  <xdr:oneCellAnchor>
    <xdr:from>
      <xdr:col>5</xdr:col>
      <xdr:colOff>361950</xdr:colOff>
      <xdr:row>39</xdr:row>
      <xdr:rowOff>19050</xdr:rowOff>
    </xdr:from>
    <xdr:ext cx="457200" cy="190500"/>
    <xdr:sp>
      <xdr:nvSpPr>
        <xdr:cNvPr id="14" name="Text Box 17"/>
        <xdr:cNvSpPr txBox="1">
          <a:spLocks noChangeArrowheads="1"/>
        </xdr:cNvSpPr>
      </xdr:nvSpPr>
      <xdr:spPr>
        <a:xfrm>
          <a:off x="3409950" y="6296025"/>
          <a:ext cx="457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 groter</a:t>
          </a:r>
        </a:p>
      </xdr:txBody>
    </xdr:sp>
    <xdr:clientData/>
  </xdr:oneCellAnchor>
  <xdr:twoCellAnchor>
    <xdr:from>
      <xdr:col>0</xdr:col>
      <xdr:colOff>9525</xdr:colOff>
      <xdr:row>63</xdr:row>
      <xdr:rowOff>66675</xdr:rowOff>
    </xdr:from>
    <xdr:to>
      <xdr:col>8</xdr:col>
      <xdr:colOff>495300</xdr:colOff>
      <xdr:row>87</xdr:row>
      <xdr:rowOff>152400</xdr:rowOff>
    </xdr:to>
    <xdr:graphicFrame>
      <xdr:nvGraphicFramePr>
        <xdr:cNvPr id="15" name="Chart 18"/>
        <xdr:cNvGraphicFramePr/>
      </xdr:nvGraphicFramePr>
      <xdr:xfrm>
        <a:off x="9525" y="10210800"/>
        <a:ext cx="53625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172</xdr:row>
      <xdr:rowOff>9525</xdr:rowOff>
    </xdr:from>
    <xdr:to>
      <xdr:col>8</xdr:col>
      <xdr:colOff>419100</xdr:colOff>
      <xdr:row>225</xdr:row>
      <xdr:rowOff>152400</xdr:rowOff>
    </xdr:to>
    <xdr:graphicFrame>
      <xdr:nvGraphicFramePr>
        <xdr:cNvPr id="16" name="Chart 21"/>
        <xdr:cNvGraphicFramePr/>
      </xdr:nvGraphicFramePr>
      <xdr:xfrm>
        <a:off x="0" y="27803475"/>
        <a:ext cx="5295900" cy="8724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227</xdr:row>
      <xdr:rowOff>123825</xdr:rowOff>
    </xdr:from>
    <xdr:to>
      <xdr:col>8</xdr:col>
      <xdr:colOff>438150</xdr:colOff>
      <xdr:row>281</xdr:row>
      <xdr:rowOff>142875</xdr:rowOff>
    </xdr:to>
    <xdr:graphicFrame>
      <xdr:nvGraphicFramePr>
        <xdr:cNvPr id="17" name="Chart 22"/>
        <xdr:cNvGraphicFramePr/>
      </xdr:nvGraphicFramePr>
      <xdr:xfrm>
        <a:off x="0" y="36823650"/>
        <a:ext cx="5314950" cy="8763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4</xdr:col>
      <xdr:colOff>0</xdr:colOff>
      <xdr:row>248</xdr:row>
      <xdr:rowOff>9525</xdr:rowOff>
    </xdr:from>
    <xdr:ext cx="1057275" cy="1152525"/>
    <xdr:sp>
      <xdr:nvSpPr>
        <xdr:cNvPr id="18" name="Text Box 24"/>
        <xdr:cNvSpPr txBox="1">
          <a:spLocks noChangeArrowheads="1"/>
        </xdr:cNvSpPr>
      </xdr:nvSpPr>
      <xdr:spPr>
        <a:xfrm>
          <a:off x="2438400" y="40109775"/>
          <a:ext cx="1057275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NIET RECHT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WANT BETROF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GEEN EXPONENT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BOVENDIEN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GEEN LOG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ALS Y &lt;= 0</a:t>
          </a:r>
        </a:p>
      </xdr:txBody>
    </xdr:sp>
    <xdr:clientData/>
  </xdr:oneCellAnchor>
  <xdr:twoCellAnchor>
    <xdr:from>
      <xdr:col>0</xdr:col>
      <xdr:colOff>47625</xdr:colOff>
      <xdr:row>144</xdr:row>
      <xdr:rowOff>123825</xdr:rowOff>
    </xdr:from>
    <xdr:to>
      <xdr:col>8</xdr:col>
      <xdr:colOff>542925</xdr:colOff>
      <xdr:row>171</xdr:row>
      <xdr:rowOff>57150</xdr:rowOff>
    </xdr:to>
    <xdr:graphicFrame>
      <xdr:nvGraphicFramePr>
        <xdr:cNvPr id="19" name="Chart 25"/>
        <xdr:cNvGraphicFramePr/>
      </xdr:nvGraphicFramePr>
      <xdr:xfrm>
        <a:off x="47625" y="23383875"/>
        <a:ext cx="5372100" cy="4305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284</xdr:row>
      <xdr:rowOff>19050</xdr:rowOff>
    </xdr:from>
    <xdr:to>
      <xdr:col>8</xdr:col>
      <xdr:colOff>428625</xdr:colOff>
      <xdr:row>338</xdr:row>
      <xdr:rowOff>0</xdr:rowOff>
    </xdr:to>
    <xdr:graphicFrame>
      <xdr:nvGraphicFramePr>
        <xdr:cNvPr id="20" name="Chart 27"/>
        <xdr:cNvGraphicFramePr/>
      </xdr:nvGraphicFramePr>
      <xdr:xfrm>
        <a:off x="9525" y="45948600"/>
        <a:ext cx="5295900" cy="8724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9</xdr:col>
      <xdr:colOff>409575</xdr:colOff>
      <xdr:row>294</xdr:row>
      <xdr:rowOff>19050</xdr:rowOff>
    </xdr:from>
    <xdr:ext cx="76200" cy="200025"/>
    <xdr:sp fLocksText="0">
      <xdr:nvSpPr>
        <xdr:cNvPr id="21" name="Text Box 28"/>
        <xdr:cNvSpPr txBox="1">
          <a:spLocks noChangeArrowheads="1"/>
        </xdr:cNvSpPr>
      </xdr:nvSpPr>
      <xdr:spPr>
        <a:xfrm>
          <a:off x="5895975" y="4756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533400</xdr:colOff>
      <xdr:row>287</xdr:row>
      <xdr:rowOff>114300</xdr:rowOff>
    </xdr:from>
    <xdr:ext cx="1438275" cy="190500"/>
    <xdr:sp>
      <xdr:nvSpPr>
        <xdr:cNvPr id="22" name="Text Box 29"/>
        <xdr:cNvSpPr txBox="1">
          <a:spLocks noChangeArrowheads="1"/>
        </xdr:cNvSpPr>
      </xdr:nvSpPr>
      <xdr:spPr>
        <a:xfrm>
          <a:off x="1752600" y="46529625"/>
          <a:ext cx="1438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op logaritmische schaal</a:t>
          </a:r>
        </a:p>
      </xdr:txBody>
    </xdr:sp>
    <xdr:clientData/>
  </xdr:oneCellAnchor>
  <xdr:twoCellAnchor>
    <xdr:from>
      <xdr:col>0</xdr:col>
      <xdr:colOff>0</xdr:colOff>
      <xdr:row>340</xdr:row>
      <xdr:rowOff>9525</xdr:rowOff>
    </xdr:from>
    <xdr:to>
      <xdr:col>8</xdr:col>
      <xdr:colOff>447675</xdr:colOff>
      <xdr:row>393</xdr:row>
      <xdr:rowOff>152400</xdr:rowOff>
    </xdr:to>
    <xdr:graphicFrame>
      <xdr:nvGraphicFramePr>
        <xdr:cNvPr id="23" name="Chart 30"/>
        <xdr:cNvGraphicFramePr/>
      </xdr:nvGraphicFramePr>
      <xdr:xfrm>
        <a:off x="0" y="55006875"/>
        <a:ext cx="5324475" cy="8724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161925</xdr:colOff>
      <xdr:row>30</xdr:row>
      <xdr:rowOff>123825</xdr:rowOff>
    </xdr:from>
    <xdr:to>
      <xdr:col>4</xdr:col>
      <xdr:colOff>438150</xdr:colOff>
      <xdr:row>30</xdr:row>
      <xdr:rowOff>123825</xdr:rowOff>
    </xdr:to>
    <xdr:sp>
      <xdr:nvSpPr>
        <xdr:cNvPr id="24" name="Line 35"/>
        <xdr:cNvSpPr>
          <a:spLocks/>
        </xdr:cNvSpPr>
      </xdr:nvSpPr>
      <xdr:spPr>
        <a:xfrm flipH="1">
          <a:off x="1990725" y="49434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457200</xdr:colOff>
      <xdr:row>29</xdr:row>
      <xdr:rowOff>28575</xdr:rowOff>
    </xdr:from>
    <xdr:ext cx="371475" cy="180975"/>
    <xdr:sp>
      <xdr:nvSpPr>
        <xdr:cNvPr id="25" name="Text Box 36"/>
        <xdr:cNvSpPr txBox="1">
          <a:spLocks noChangeArrowheads="1"/>
        </xdr:cNvSpPr>
      </xdr:nvSpPr>
      <xdr:spPr>
        <a:xfrm>
          <a:off x="2286000" y="468630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0&lt;d&lt;1</a:t>
          </a:r>
        </a:p>
      </xdr:txBody>
    </xdr:sp>
    <xdr:clientData/>
  </xdr:oneCellAnchor>
  <xdr:oneCellAnchor>
    <xdr:from>
      <xdr:col>3</xdr:col>
      <xdr:colOff>390525</xdr:colOff>
      <xdr:row>50</xdr:row>
      <xdr:rowOff>9525</xdr:rowOff>
    </xdr:from>
    <xdr:ext cx="228600" cy="180975"/>
    <xdr:sp>
      <xdr:nvSpPr>
        <xdr:cNvPr id="26" name="Text Box 37"/>
        <xdr:cNvSpPr txBox="1">
          <a:spLocks noChangeArrowheads="1"/>
        </xdr:cNvSpPr>
      </xdr:nvSpPr>
      <xdr:spPr>
        <a:xfrm>
          <a:off x="2219325" y="806767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a=0</a:t>
          </a:r>
        </a:p>
      </xdr:txBody>
    </xdr:sp>
    <xdr:clientData/>
  </xdr:oneCellAnchor>
  <xdr:twoCellAnchor>
    <xdr:from>
      <xdr:col>0</xdr:col>
      <xdr:colOff>0</xdr:colOff>
      <xdr:row>87</xdr:row>
      <xdr:rowOff>0</xdr:rowOff>
    </xdr:from>
    <xdr:to>
      <xdr:col>8</xdr:col>
      <xdr:colOff>495300</xdr:colOff>
      <xdr:row>112</xdr:row>
      <xdr:rowOff>0</xdr:rowOff>
    </xdr:to>
    <xdr:graphicFrame>
      <xdr:nvGraphicFramePr>
        <xdr:cNvPr id="27" name="Chart 40"/>
        <xdr:cNvGraphicFramePr/>
      </xdr:nvGraphicFramePr>
      <xdr:xfrm>
        <a:off x="0" y="14030325"/>
        <a:ext cx="5372100" cy="4048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oneCellAnchor>
    <xdr:from>
      <xdr:col>5</xdr:col>
      <xdr:colOff>390525</xdr:colOff>
      <xdr:row>46</xdr:row>
      <xdr:rowOff>95250</xdr:rowOff>
    </xdr:from>
    <xdr:ext cx="228600" cy="180975"/>
    <xdr:sp>
      <xdr:nvSpPr>
        <xdr:cNvPr id="28" name="Text Box 41"/>
        <xdr:cNvSpPr txBox="1">
          <a:spLocks noChangeArrowheads="1"/>
        </xdr:cNvSpPr>
      </xdr:nvSpPr>
      <xdr:spPr>
        <a:xfrm>
          <a:off x="3438525" y="75057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g=1</a:t>
          </a:r>
        </a:p>
      </xdr:txBody>
    </xdr:sp>
    <xdr:clientData/>
  </xdr:oneCellAnchor>
  <xdr:oneCellAnchor>
    <xdr:from>
      <xdr:col>3</xdr:col>
      <xdr:colOff>542925</xdr:colOff>
      <xdr:row>72</xdr:row>
      <xdr:rowOff>38100</xdr:rowOff>
    </xdr:from>
    <xdr:ext cx="314325" cy="180975"/>
    <xdr:sp>
      <xdr:nvSpPr>
        <xdr:cNvPr id="29" name="Text Box 44"/>
        <xdr:cNvSpPr txBox="1">
          <a:spLocks noChangeArrowheads="1"/>
        </xdr:cNvSpPr>
      </xdr:nvSpPr>
      <xdr:spPr>
        <a:xfrm>
          <a:off x="2371725" y="1163955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rc</a:t>
          </a:r>
        </a:p>
      </xdr:txBody>
    </xdr:sp>
    <xdr:clientData/>
  </xdr:oneCellAnchor>
  <xdr:twoCellAnchor>
    <xdr:from>
      <xdr:col>3</xdr:col>
      <xdr:colOff>466725</xdr:colOff>
      <xdr:row>72</xdr:row>
      <xdr:rowOff>104775</xdr:rowOff>
    </xdr:from>
    <xdr:to>
      <xdr:col>3</xdr:col>
      <xdr:colOff>561975</xdr:colOff>
      <xdr:row>72</xdr:row>
      <xdr:rowOff>104775</xdr:rowOff>
    </xdr:to>
    <xdr:sp>
      <xdr:nvSpPr>
        <xdr:cNvPr id="30" name="Line 45"/>
        <xdr:cNvSpPr>
          <a:spLocks/>
        </xdr:cNvSpPr>
      </xdr:nvSpPr>
      <xdr:spPr>
        <a:xfrm>
          <a:off x="2295525" y="117062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552450</xdr:colOff>
      <xdr:row>77</xdr:row>
      <xdr:rowOff>142875</xdr:rowOff>
    </xdr:from>
    <xdr:ext cx="314325" cy="180975"/>
    <xdr:sp>
      <xdr:nvSpPr>
        <xdr:cNvPr id="31" name="Text Box 46"/>
        <xdr:cNvSpPr txBox="1">
          <a:spLocks noChangeArrowheads="1"/>
        </xdr:cNvSpPr>
      </xdr:nvSpPr>
      <xdr:spPr>
        <a:xfrm>
          <a:off x="2381250" y="1255395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rc</a:t>
          </a:r>
        </a:p>
      </xdr:txBody>
    </xdr:sp>
    <xdr:clientData/>
  </xdr:oneCellAnchor>
  <xdr:oneCellAnchor>
    <xdr:from>
      <xdr:col>5</xdr:col>
      <xdr:colOff>28575</xdr:colOff>
      <xdr:row>74</xdr:row>
      <xdr:rowOff>47625</xdr:rowOff>
    </xdr:from>
    <xdr:ext cx="381000" cy="314325"/>
    <xdr:sp>
      <xdr:nvSpPr>
        <xdr:cNvPr id="32" name="Text Box 47"/>
        <xdr:cNvSpPr txBox="1">
          <a:spLocks noChangeArrowheads="1"/>
        </xdr:cNvSpPr>
      </xdr:nvSpPr>
      <xdr:spPr>
        <a:xfrm>
          <a:off x="3076575" y="11972925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rc</a:t>
          </a:r>
        </a:p>
      </xdr:txBody>
    </xdr:sp>
    <xdr:clientData/>
  </xdr:oneCellAnchor>
  <xdr:twoCellAnchor>
    <xdr:from>
      <xdr:col>4</xdr:col>
      <xdr:colOff>295275</xdr:colOff>
      <xdr:row>76</xdr:row>
      <xdr:rowOff>19050</xdr:rowOff>
    </xdr:from>
    <xdr:to>
      <xdr:col>5</xdr:col>
      <xdr:colOff>57150</xdr:colOff>
      <xdr:row>76</xdr:row>
      <xdr:rowOff>19050</xdr:rowOff>
    </xdr:to>
    <xdr:sp>
      <xdr:nvSpPr>
        <xdr:cNvPr id="33" name="Line 48"/>
        <xdr:cNvSpPr>
          <a:spLocks/>
        </xdr:cNvSpPr>
      </xdr:nvSpPr>
      <xdr:spPr>
        <a:xfrm>
          <a:off x="2733675" y="122682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74</xdr:row>
      <xdr:rowOff>104775</xdr:rowOff>
    </xdr:from>
    <xdr:to>
      <xdr:col>5</xdr:col>
      <xdr:colOff>95250</xdr:colOff>
      <xdr:row>74</xdr:row>
      <xdr:rowOff>114300</xdr:rowOff>
    </xdr:to>
    <xdr:sp>
      <xdr:nvSpPr>
        <xdr:cNvPr id="34" name="Line 49"/>
        <xdr:cNvSpPr>
          <a:spLocks/>
        </xdr:cNvSpPr>
      </xdr:nvSpPr>
      <xdr:spPr>
        <a:xfrm flipV="1">
          <a:off x="3038475" y="12030075"/>
          <a:ext cx="1047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571500</xdr:colOff>
      <xdr:row>101</xdr:row>
      <xdr:rowOff>133350</xdr:rowOff>
    </xdr:from>
    <xdr:ext cx="866775" cy="828675"/>
    <xdr:sp>
      <xdr:nvSpPr>
        <xdr:cNvPr id="35" name="Text Box 51"/>
        <xdr:cNvSpPr txBox="1">
          <a:spLocks noChangeArrowheads="1"/>
        </xdr:cNvSpPr>
      </xdr:nvSpPr>
      <xdr:spPr>
        <a:xfrm>
          <a:off x="4229100" y="16430625"/>
          <a:ext cx="8667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Voor richtings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coefficenten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eerst log van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 y waarden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berekenen</a:t>
          </a:r>
        </a:p>
      </xdr:txBody>
    </xdr:sp>
    <xdr:clientData/>
  </xdr:oneCellAnchor>
  <xdr:twoCellAnchor>
    <xdr:from>
      <xdr:col>3</xdr:col>
      <xdr:colOff>466725</xdr:colOff>
      <xdr:row>78</xdr:row>
      <xdr:rowOff>19050</xdr:rowOff>
    </xdr:from>
    <xdr:to>
      <xdr:col>4</xdr:col>
      <xdr:colOff>28575</xdr:colOff>
      <xdr:row>78</xdr:row>
      <xdr:rowOff>19050</xdr:rowOff>
    </xdr:to>
    <xdr:sp>
      <xdr:nvSpPr>
        <xdr:cNvPr id="36" name="Line 52"/>
        <xdr:cNvSpPr>
          <a:spLocks/>
        </xdr:cNvSpPr>
      </xdr:nvSpPr>
      <xdr:spPr>
        <a:xfrm>
          <a:off x="2295525" y="125920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72</xdr:row>
      <xdr:rowOff>95250</xdr:rowOff>
    </xdr:from>
    <xdr:to>
      <xdr:col>4</xdr:col>
      <xdr:colOff>28575</xdr:colOff>
      <xdr:row>72</xdr:row>
      <xdr:rowOff>95250</xdr:rowOff>
    </xdr:to>
    <xdr:sp>
      <xdr:nvSpPr>
        <xdr:cNvPr id="37" name="Line 53"/>
        <xdr:cNvSpPr>
          <a:spLocks/>
        </xdr:cNvSpPr>
      </xdr:nvSpPr>
      <xdr:spPr>
        <a:xfrm>
          <a:off x="2324100" y="11696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46</xdr:row>
      <xdr:rowOff>0</xdr:rowOff>
    </xdr:from>
    <xdr:ext cx="66675" cy="247650"/>
    <xdr:sp>
      <xdr:nvSpPr>
        <xdr:cNvPr id="1" name="Text Box 1"/>
        <xdr:cNvSpPr txBox="1">
          <a:spLocks noChangeArrowheads="1"/>
        </xdr:cNvSpPr>
      </xdr:nvSpPr>
      <xdr:spPr>
        <a:xfrm>
          <a:off x="1304925" y="86391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
</a:t>
          </a:r>
        </a:p>
      </xdr:txBody>
    </xdr:sp>
    <xdr:clientData/>
  </xdr:oneCellAnchor>
  <xdr:oneCellAnchor>
    <xdr:from>
      <xdr:col>4</xdr:col>
      <xdr:colOff>266700</xdr:colOff>
      <xdr:row>55</xdr:row>
      <xdr:rowOff>76200</xdr:rowOff>
    </xdr:from>
    <xdr:ext cx="76200" cy="142875"/>
    <xdr:sp>
      <xdr:nvSpPr>
        <xdr:cNvPr id="2" name="Text Box 2"/>
        <xdr:cNvSpPr txBox="1">
          <a:spLocks noChangeArrowheads="1"/>
        </xdr:cNvSpPr>
      </xdr:nvSpPr>
      <xdr:spPr>
        <a:xfrm>
          <a:off x="2371725" y="10201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oneCellAnchor>
  <xdr:oneCellAnchor>
    <xdr:from>
      <xdr:col>2</xdr:col>
      <xdr:colOff>66675</xdr:colOff>
      <xdr:row>56</xdr:row>
      <xdr:rowOff>57150</xdr:rowOff>
    </xdr:from>
    <xdr:ext cx="76200" cy="133350"/>
    <xdr:sp>
      <xdr:nvSpPr>
        <xdr:cNvPr id="3" name="Text Box 3"/>
        <xdr:cNvSpPr txBox="1">
          <a:spLocks noChangeArrowheads="1"/>
        </xdr:cNvSpPr>
      </xdr:nvSpPr>
      <xdr:spPr>
        <a:xfrm>
          <a:off x="1285875" y="10372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twoCellAnchor>
    <xdr:from>
      <xdr:col>5</xdr:col>
      <xdr:colOff>47625</xdr:colOff>
      <xdr:row>55</xdr:row>
      <xdr:rowOff>85725</xdr:rowOff>
    </xdr:from>
    <xdr:to>
      <xdr:col>5</xdr:col>
      <xdr:colOff>304800</xdr:colOff>
      <xdr:row>55</xdr:row>
      <xdr:rowOff>85725</xdr:rowOff>
    </xdr:to>
    <xdr:sp>
      <xdr:nvSpPr>
        <xdr:cNvPr id="4" name="Line 4"/>
        <xdr:cNvSpPr>
          <a:spLocks/>
        </xdr:cNvSpPr>
      </xdr:nvSpPr>
      <xdr:spPr>
        <a:xfrm>
          <a:off x="2762250" y="10210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56</xdr:row>
      <xdr:rowOff>76200</xdr:rowOff>
    </xdr:from>
    <xdr:to>
      <xdr:col>5</xdr:col>
      <xdr:colOff>304800</xdr:colOff>
      <xdr:row>56</xdr:row>
      <xdr:rowOff>76200</xdr:rowOff>
    </xdr:to>
    <xdr:sp>
      <xdr:nvSpPr>
        <xdr:cNvPr id="5" name="Line 5"/>
        <xdr:cNvSpPr>
          <a:spLocks/>
        </xdr:cNvSpPr>
      </xdr:nvSpPr>
      <xdr:spPr>
        <a:xfrm>
          <a:off x="276225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66675</xdr:colOff>
      <xdr:row>55</xdr:row>
      <xdr:rowOff>76200</xdr:rowOff>
    </xdr:from>
    <xdr:ext cx="76200" cy="142875"/>
    <xdr:sp>
      <xdr:nvSpPr>
        <xdr:cNvPr id="6" name="Text Box 6"/>
        <xdr:cNvSpPr txBox="1">
          <a:spLocks noChangeArrowheads="1"/>
        </xdr:cNvSpPr>
      </xdr:nvSpPr>
      <xdr:spPr>
        <a:xfrm>
          <a:off x="1285875" y="10201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oneCellAnchor>
  <xdr:oneCellAnchor>
    <xdr:from>
      <xdr:col>2</xdr:col>
      <xdr:colOff>76200</xdr:colOff>
      <xdr:row>46</xdr:row>
      <xdr:rowOff>57150</xdr:rowOff>
    </xdr:from>
    <xdr:ext cx="76200" cy="247650"/>
    <xdr:sp>
      <xdr:nvSpPr>
        <xdr:cNvPr id="7" name="Text Box 7"/>
        <xdr:cNvSpPr txBox="1">
          <a:spLocks noChangeArrowheads="1"/>
        </xdr:cNvSpPr>
      </xdr:nvSpPr>
      <xdr:spPr>
        <a:xfrm>
          <a:off x="1295400" y="8696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
</a:t>
          </a:r>
        </a:p>
      </xdr:txBody>
    </xdr:sp>
    <xdr:clientData/>
  </xdr:oneCellAnchor>
  <xdr:oneCellAnchor>
    <xdr:from>
      <xdr:col>2</xdr:col>
      <xdr:colOff>228600</xdr:colOff>
      <xdr:row>54</xdr:row>
      <xdr:rowOff>0</xdr:rowOff>
    </xdr:from>
    <xdr:ext cx="295275" cy="161925"/>
    <xdr:sp>
      <xdr:nvSpPr>
        <xdr:cNvPr id="8" name="Text Box 8"/>
        <xdr:cNvSpPr txBox="1">
          <a:spLocks noChangeArrowheads="1"/>
        </xdr:cNvSpPr>
      </xdr:nvSpPr>
      <xdr:spPr>
        <a:xfrm>
          <a:off x="1447800" y="9963150"/>
          <a:ext cx="295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 = p</a:t>
          </a:r>
        </a:p>
      </xdr:txBody>
    </xdr:sp>
    <xdr:clientData/>
  </xdr:oneCellAnchor>
  <xdr:oneCellAnchor>
    <xdr:from>
      <xdr:col>3</xdr:col>
      <xdr:colOff>28575</xdr:colOff>
      <xdr:row>52</xdr:row>
      <xdr:rowOff>38100</xdr:rowOff>
    </xdr:from>
    <xdr:ext cx="95250" cy="161925"/>
    <xdr:sp>
      <xdr:nvSpPr>
        <xdr:cNvPr id="9" name="Text Box 9"/>
        <xdr:cNvSpPr txBox="1">
          <a:spLocks noChangeArrowheads="1"/>
        </xdr:cNvSpPr>
      </xdr:nvSpPr>
      <xdr:spPr>
        <a:xfrm>
          <a:off x="1524000" y="964882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</a:p>
      </xdr:txBody>
    </xdr:sp>
    <xdr:clientData/>
  </xdr:oneCellAnchor>
  <xdr:oneCellAnchor>
    <xdr:from>
      <xdr:col>3</xdr:col>
      <xdr:colOff>104775</xdr:colOff>
      <xdr:row>53</xdr:row>
      <xdr:rowOff>104775</xdr:rowOff>
    </xdr:from>
    <xdr:ext cx="762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1600200" y="987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371475</xdr:colOff>
      <xdr:row>53</xdr:row>
      <xdr:rowOff>95250</xdr:rowOff>
    </xdr:from>
    <xdr:ext cx="66675" cy="142875"/>
    <xdr:sp>
      <xdr:nvSpPr>
        <xdr:cNvPr id="11" name="Text Box 11"/>
        <xdr:cNvSpPr txBox="1">
          <a:spLocks noChangeArrowheads="1"/>
        </xdr:cNvSpPr>
      </xdr:nvSpPr>
      <xdr:spPr>
        <a:xfrm>
          <a:off x="1866900" y="98679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xdr:txBody>
    </xdr:sp>
    <xdr:clientData/>
  </xdr:oneCellAnchor>
  <xdr:oneCellAnchor>
    <xdr:from>
      <xdr:col>1</xdr:col>
      <xdr:colOff>504825</xdr:colOff>
      <xdr:row>49</xdr:row>
      <xdr:rowOff>0</xdr:rowOff>
    </xdr:from>
    <xdr:ext cx="76200" cy="142875"/>
    <xdr:sp>
      <xdr:nvSpPr>
        <xdr:cNvPr id="12" name="Text Box 12"/>
        <xdr:cNvSpPr txBox="1">
          <a:spLocks noChangeArrowheads="1"/>
        </xdr:cNvSpPr>
      </xdr:nvSpPr>
      <xdr:spPr>
        <a:xfrm>
          <a:off x="1114425" y="9124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oneCellAnchor>
  <xdr:oneCellAnchor>
    <xdr:from>
      <xdr:col>1</xdr:col>
      <xdr:colOff>504825</xdr:colOff>
      <xdr:row>47</xdr:row>
      <xdr:rowOff>66675</xdr:rowOff>
    </xdr:from>
    <xdr:ext cx="76200" cy="133350"/>
    <xdr:sp>
      <xdr:nvSpPr>
        <xdr:cNvPr id="13" name="Text Box 13"/>
        <xdr:cNvSpPr txBox="1">
          <a:spLocks noChangeArrowheads="1"/>
        </xdr:cNvSpPr>
      </xdr:nvSpPr>
      <xdr:spPr>
        <a:xfrm>
          <a:off x="1114425" y="88677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3</xdr:col>
      <xdr:colOff>66675</xdr:colOff>
      <xdr:row>22</xdr:row>
      <xdr:rowOff>95250</xdr:rowOff>
    </xdr:from>
    <xdr:ext cx="76200" cy="180975"/>
    <xdr:sp fLocksText="0">
      <xdr:nvSpPr>
        <xdr:cNvPr id="14" name="Text Box 14"/>
        <xdr:cNvSpPr txBox="1">
          <a:spLocks noChangeArrowheads="1"/>
        </xdr:cNvSpPr>
      </xdr:nvSpPr>
      <xdr:spPr>
        <a:xfrm>
          <a:off x="1562100" y="420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20</xdr:row>
      <xdr:rowOff>104775</xdr:rowOff>
    </xdr:from>
    <xdr:ext cx="76200" cy="142875"/>
    <xdr:sp>
      <xdr:nvSpPr>
        <xdr:cNvPr id="15" name="Text Box 26"/>
        <xdr:cNvSpPr txBox="1">
          <a:spLocks noChangeArrowheads="1"/>
        </xdr:cNvSpPr>
      </xdr:nvSpPr>
      <xdr:spPr>
        <a:xfrm>
          <a:off x="2133600" y="3733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7</xdr:col>
      <xdr:colOff>295275</xdr:colOff>
      <xdr:row>22</xdr:row>
      <xdr:rowOff>123825</xdr:rowOff>
    </xdr:from>
    <xdr:ext cx="76200" cy="142875"/>
    <xdr:sp>
      <xdr:nvSpPr>
        <xdr:cNvPr id="16" name="Text Box 27"/>
        <xdr:cNvSpPr txBox="1">
          <a:spLocks noChangeArrowheads="1"/>
        </xdr:cNvSpPr>
      </xdr:nvSpPr>
      <xdr:spPr>
        <a:xfrm>
          <a:off x="4191000" y="4229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6</xdr:col>
      <xdr:colOff>95250</xdr:colOff>
      <xdr:row>22</xdr:row>
      <xdr:rowOff>85725</xdr:rowOff>
    </xdr:from>
    <xdr:ext cx="66675" cy="142875"/>
    <xdr:sp>
      <xdr:nvSpPr>
        <xdr:cNvPr id="17" name="Text Box 28"/>
        <xdr:cNvSpPr txBox="1">
          <a:spLocks noChangeArrowheads="1"/>
        </xdr:cNvSpPr>
      </xdr:nvSpPr>
      <xdr:spPr>
        <a:xfrm>
          <a:off x="3381375" y="41910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xdr:txBody>
    </xdr:sp>
    <xdr:clientData/>
  </xdr:oneCellAnchor>
  <xdr:oneCellAnchor>
    <xdr:from>
      <xdr:col>7</xdr:col>
      <xdr:colOff>190500</xdr:colOff>
      <xdr:row>23</xdr:row>
      <xdr:rowOff>85725</xdr:rowOff>
    </xdr:from>
    <xdr:ext cx="76200" cy="142875"/>
    <xdr:sp>
      <xdr:nvSpPr>
        <xdr:cNvPr id="18" name="Text Box 29"/>
        <xdr:cNvSpPr txBox="1">
          <a:spLocks noChangeArrowheads="1"/>
        </xdr:cNvSpPr>
      </xdr:nvSpPr>
      <xdr:spPr>
        <a:xfrm>
          <a:off x="40862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7</xdr:col>
      <xdr:colOff>0</xdr:colOff>
      <xdr:row>24</xdr:row>
      <xdr:rowOff>57150</xdr:rowOff>
    </xdr:from>
    <xdr:ext cx="228600" cy="133350"/>
    <xdr:sp>
      <xdr:nvSpPr>
        <xdr:cNvPr id="19" name="Text Box 30"/>
        <xdr:cNvSpPr txBox="1">
          <a:spLocks noChangeArrowheads="1"/>
        </xdr:cNvSpPr>
      </xdr:nvSpPr>
      <xdr:spPr>
        <a:xfrm>
          <a:off x="3895725" y="4619625"/>
          <a:ext cx="228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(n-1)</a:t>
          </a:r>
        </a:p>
      </xdr:txBody>
    </xdr:sp>
    <xdr:clientData/>
  </xdr:oneCellAnchor>
  <xdr:oneCellAnchor>
    <xdr:from>
      <xdr:col>6</xdr:col>
      <xdr:colOff>76200</xdr:colOff>
      <xdr:row>25</xdr:row>
      <xdr:rowOff>57150</xdr:rowOff>
    </xdr:from>
    <xdr:ext cx="95250" cy="161925"/>
    <xdr:sp>
      <xdr:nvSpPr>
        <xdr:cNvPr id="20" name="Text Box 33"/>
        <xdr:cNvSpPr txBox="1">
          <a:spLocks noChangeArrowheads="1"/>
        </xdr:cNvSpPr>
      </xdr:nvSpPr>
      <xdr:spPr>
        <a:xfrm>
          <a:off x="3362325" y="469582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xdr:txBody>
    </xdr:sp>
    <xdr:clientData/>
  </xdr:oneCellAnchor>
  <xdr:oneCellAnchor>
    <xdr:from>
      <xdr:col>6</xdr:col>
      <xdr:colOff>352425</xdr:colOff>
      <xdr:row>25</xdr:row>
      <xdr:rowOff>66675</xdr:rowOff>
    </xdr:from>
    <xdr:ext cx="76200" cy="133350"/>
    <xdr:sp>
      <xdr:nvSpPr>
        <xdr:cNvPr id="21" name="Text Box 34"/>
        <xdr:cNvSpPr txBox="1">
          <a:spLocks noChangeArrowheads="1"/>
        </xdr:cNvSpPr>
      </xdr:nvSpPr>
      <xdr:spPr>
        <a:xfrm>
          <a:off x="3638550" y="4705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6</xdr:col>
      <xdr:colOff>342900</xdr:colOff>
      <xdr:row>33</xdr:row>
      <xdr:rowOff>114300</xdr:rowOff>
    </xdr:from>
    <xdr:ext cx="76200" cy="142875"/>
    <xdr:sp>
      <xdr:nvSpPr>
        <xdr:cNvPr id="22" name="Text Box 36"/>
        <xdr:cNvSpPr txBox="1">
          <a:spLocks noChangeArrowheads="1"/>
        </xdr:cNvSpPr>
      </xdr:nvSpPr>
      <xdr:spPr>
        <a:xfrm>
          <a:off x="3629025" y="6353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6</xdr:col>
      <xdr:colOff>581025</xdr:colOff>
      <xdr:row>33</xdr:row>
      <xdr:rowOff>19050</xdr:rowOff>
    </xdr:from>
    <xdr:ext cx="76200" cy="133350"/>
    <xdr:sp>
      <xdr:nvSpPr>
        <xdr:cNvPr id="23" name="Text Box 37"/>
        <xdr:cNvSpPr txBox="1">
          <a:spLocks noChangeArrowheads="1"/>
        </xdr:cNvSpPr>
      </xdr:nvSpPr>
      <xdr:spPr>
        <a:xfrm>
          <a:off x="3867150" y="6257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xdr:txBody>
    </xdr:sp>
    <xdr:clientData/>
  </xdr:oneCellAnchor>
  <xdr:oneCellAnchor>
    <xdr:from>
      <xdr:col>6</xdr:col>
      <xdr:colOff>342900</xdr:colOff>
      <xdr:row>34</xdr:row>
      <xdr:rowOff>123825</xdr:rowOff>
    </xdr:from>
    <xdr:ext cx="76200" cy="142875"/>
    <xdr:sp>
      <xdr:nvSpPr>
        <xdr:cNvPr id="24" name="Text Box 41"/>
        <xdr:cNvSpPr txBox="1">
          <a:spLocks noChangeArrowheads="1"/>
        </xdr:cNvSpPr>
      </xdr:nvSpPr>
      <xdr:spPr>
        <a:xfrm>
          <a:off x="3629025" y="6591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0</xdr:col>
      <xdr:colOff>228600</xdr:colOff>
      <xdr:row>31</xdr:row>
      <xdr:rowOff>0</xdr:rowOff>
    </xdr:from>
    <xdr:ext cx="295275" cy="171450"/>
    <xdr:sp>
      <xdr:nvSpPr>
        <xdr:cNvPr id="25" name="Text Box 42"/>
        <xdr:cNvSpPr txBox="1">
          <a:spLocks noChangeArrowheads="1"/>
        </xdr:cNvSpPr>
      </xdr:nvSpPr>
      <xdr:spPr>
        <a:xfrm>
          <a:off x="228600" y="5781675"/>
          <a:ext cx="295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 = p</a:t>
          </a:r>
        </a:p>
      </xdr:txBody>
    </xdr:sp>
    <xdr:clientData/>
  </xdr:oneCellAnchor>
  <xdr:oneCellAnchor>
    <xdr:from>
      <xdr:col>0</xdr:col>
      <xdr:colOff>323850</xdr:colOff>
      <xdr:row>29</xdr:row>
      <xdr:rowOff>38100</xdr:rowOff>
    </xdr:from>
    <xdr:ext cx="85725" cy="171450"/>
    <xdr:sp>
      <xdr:nvSpPr>
        <xdr:cNvPr id="26" name="Text Box 43"/>
        <xdr:cNvSpPr txBox="1">
          <a:spLocks noChangeArrowheads="1"/>
        </xdr:cNvSpPr>
      </xdr:nvSpPr>
      <xdr:spPr>
        <a:xfrm>
          <a:off x="323850" y="53625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</a:p>
      </xdr:txBody>
    </xdr:sp>
    <xdr:clientData/>
  </xdr:oneCellAnchor>
  <xdr:oneCellAnchor>
    <xdr:from>
      <xdr:col>1</xdr:col>
      <xdr:colOff>104775</xdr:colOff>
      <xdr:row>30</xdr:row>
      <xdr:rowOff>104775</xdr:rowOff>
    </xdr:from>
    <xdr:ext cx="76200" cy="200025"/>
    <xdr:sp fLocksText="0">
      <xdr:nvSpPr>
        <xdr:cNvPr id="27" name="Text Box 44"/>
        <xdr:cNvSpPr txBox="1">
          <a:spLocks noChangeArrowheads="1"/>
        </xdr:cNvSpPr>
      </xdr:nvSpPr>
      <xdr:spPr>
        <a:xfrm>
          <a:off x="714375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104775</xdr:rowOff>
    </xdr:from>
    <xdr:ext cx="66675" cy="142875"/>
    <xdr:sp>
      <xdr:nvSpPr>
        <xdr:cNvPr id="28" name="Text Box 45"/>
        <xdr:cNvSpPr txBox="1">
          <a:spLocks noChangeArrowheads="1"/>
        </xdr:cNvSpPr>
      </xdr:nvSpPr>
      <xdr:spPr>
        <a:xfrm>
          <a:off x="609600" y="565785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xdr:txBody>
    </xdr:sp>
    <xdr:clientData/>
  </xdr:oneCellAnchor>
  <xdr:oneCellAnchor>
    <xdr:from>
      <xdr:col>4</xdr:col>
      <xdr:colOff>247650</xdr:colOff>
      <xdr:row>33</xdr:row>
      <xdr:rowOff>133350</xdr:rowOff>
    </xdr:from>
    <xdr:ext cx="419100" cy="133350"/>
    <xdr:sp>
      <xdr:nvSpPr>
        <xdr:cNvPr id="29" name="Text Box 46"/>
        <xdr:cNvSpPr txBox="1">
          <a:spLocks noChangeArrowheads="1"/>
        </xdr:cNvSpPr>
      </xdr:nvSpPr>
      <xdr:spPr>
        <a:xfrm>
          <a:off x="2352675" y="6372225"/>
          <a:ext cx="4191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groot      </a:t>
          </a:r>
        </a:p>
      </xdr:txBody>
    </xdr:sp>
    <xdr:clientData/>
  </xdr:oneCellAnchor>
  <xdr:twoCellAnchor>
    <xdr:from>
      <xdr:col>5</xdr:col>
      <xdr:colOff>9525</xdr:colOff>
      <xdr:row>34</xdr:row>
      <xdr:rowOff>85725</xdr:rowOff>
    </xdr:from>
    <xdr:to>
      <xdr:col>5</xdr:col>
      <xdr:colOff>180975</xdr:colOff>
      <xdr:row>34</xdr:row>
      <xdr:rowOff>85725</xdr:rowOff>
    </xdr:to>
    <xdr:sp>
      <xdr:nvSpPr>
        <xdr:cNvPr id="30" name="Line 47"/>
        <xdr:cNvSpPr>
          <a:spLocks/>
        </xdr:cNvSpPr>
      </xdr:nvSpPr>
      <xdr:spPr>
        <a:xfrm flipV="1">
          <a:off x="2724150" y="65532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171450</xdr:colOff>
      <xdr:row>37</xdr:row>
      <xdr:rowOff>0</xdr:rowOff>
    </xdr:from>
    <xdr:ext cx="66675" cy="142875"/>
    <xdr:sp>
      <xdr:nvSpPr>
        <xdr:cNvPr id="31" name="Text Box 48"/>
        <xdr:cNvSpPr txBox="1">
          <a:spLocks noChangeArrowheads="1"/>
        </xdr:cNvSpPr>
      </xdr:nvSpPr>
      <xdr:spPr>
        <a:xfrm>
          <a:off x="2276475" y="70485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5</xdr:col>
      <xdr:colOff>228600</xdr:colOff>
      <xdr:row>3</xdr:row>
      <xdr:rowOff>66675</xdr:rowOff>
    </xdr:from>
    <xdr:ext cx="85725" cy="171450"/>
    <xdr:sp>
      <xdr:nvSpPr>
        <xdr:cNvPr id="32" name="Text Box 53"/>
        <xdr:cNvSpPr txBox="1">
          <a:spLocks noChangeArrowheads="1"/>
        </xdr:cNvSpPr>
      </xdr:nvSpPr>
      <xdr:spPr>
        <a:xfrm>
          <a:off x="2943225" y="7143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xdr:txBody>
    </xdr:sp>
    <xdr:clientData/>
  </xdr:oneCellAnchor>
  <xdr:twoCellAnchor>
    <xdr:from>
      <xdr:col>4</xdr:col>
      <xdr:colOff>9525</xdr:colOff>
      <xdr:row>34</xdr:row>
      <xdr:rowOff>85725</xdr:rowOff>
    </xdr:from>
    <xdr:to>
      <xdr:col>4</xdr:col>
      <xdr:colOff>133350</xdr:colOff>
      <xdr:row>34</xdr:row>
      <xdr:rowOff>85725</xdr:rowOff>
    </xdr:to>
    <xdr:sp>
      <xdr:nvSpPr>
        <xdr:cNvPr id="33" name="Line 54"/>
        <xdr:cNvSpPr>
          <a:spLocks/>
        </xdr:cNvSpPr>
      </xdr:nvSpPr>
      <xdr:spPr>
        <a:xfrm>
          <a:off x="2114550" y="65532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266700</xdr:colOff>
      <xdr:row>56</xdr:row>
      <xdr:rowOff>76200</xdr:rowOff>
    </xdr:from>
    <xdr:ext cx="76200" cy="142875"/>
    <xdr:sp>
      <xdr:nvSpPr>
        <xdr:cNvPr id="34" name="Text Box 55"/>
        <xdr:cNvSpPr txBox="1">
          <a:spLocks noChangeArrowheads="1"/>
        </xdr:cNvSpPr>
      </xdr:nvSpPr>
      <xdr:spPr>
        <a:xfrm>
          <a:off x="2371725" y="10391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5</xdr:col>
      <xdr:colOff>514350</xdr:colOff>
      <xdr:row>62</xdr:row>
      <xdr:rowOff>142875</xdr:rowOff>
    </xdr:from>
    <xdr:ext cx="76200" cy="200025"/>
    <xdr:sp fLocksText="0">
      <xdr:nvSpPr>
        <xdr:cNvPr id="35" name="Text Box 64"/>
        <xdr:cNvSpPr txBox="1">
          <a:spLocks noChangeArrowheads="1"/>
        </xdr:cNvSpPr>
      </xdr:nvSpPr>
      <xdr:spPr>
        <a:xfrm>
          <a:off x="3228975" y="11344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34</xdr:row>
      <xdr:rowOff>28575</xdr:rowOff>
    </xdr:from>
    <xdr:ext cx="57150" cy="171450"/>
    <xdr:sp>
      <xdr:nvSpPr>
        <xdr:cNvPr id="36" name="Text Box 70"/>
        <xdr:cNvSpPr txBox="1">
          <a:spLocks noChangeArrowheads="1"/>
        </xdr:cNvSpPr>
      </xdr:nvSpPr>
      <xdr:spPr>
        <a:xfrm>
          <a:off x="2295525" y="649605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5</xdr:col>
      <xdr:colOff>285750</xdr:colOff>
      <xdr:row>34</xdr:row>
      <xdr:rowOff>9525</xdr:rowOff>
    </xdr:from>
    <xdr:ext cx="85725" cy="171450"/>
    <xdr:sp>
      <xdr:nvSpPr>
        <xdr:cNvPr id="37" name="Text Box 71"/>
        <xdr:cNvSpPr txBox="1">
          <a:spLocks noChangeArrowheads="1"/>
        </xdr:cNvSpPr>
      </xdr:nvSpPr>
      <xdr:spPr>
        <a:xfrm>
          <a:off x="3000375" y="6477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zoomScalePageLayoutView="0" workbookViewId="0" topLeftCell="A1">
      <selection activeCell="A1" sqref="A1:I65"/>
    </sheetView>
  </sheetViews>
  <sheetFormatPr defaultColWidth="9.140625" defaultRowHeight="12.75"/>
  <cols>
    <col min="5" max="5" width="11.140625" style="0" customWidth="1"/>
    <col min="9" max="9" width="10.00390625" style="0" customWidth="1"/>
  </cols>
  <sheetData>
    <row r="1" spans="1:10" ht="12.75">
      <c r="A1" s="1" t="s">
        <v>22</v>
      </c>
      <c r="J1" s="67"/>
    </row>
    <row r="2" spans="7:9" ht="12.75" customHeight="1">
      <c r="G2" s="9" t="s">
        <v>53</v>
      </c>
      <c r="H2" s="8" t="s">
        <v>25</v>
      </c>
      <c r="I2" s="8" t="s">
        <v>26</v>
      </c>
    </row>
    <row r="3" spans="2:9" ht="12.75">
      <c r="B3" s="6" t="s">
        <v>23</v>
      </c>
      <c r="D3" s="6"/>
      <c r="F3" s="6" t="s">
        <v>24</v>
      </c>
      <c r="G3" s="8" t="s">
        <v>54</v>
      </c>
      <c r="H3" s="8" t="s">
        <v>55</v>
      </c>
      <c r="I3" s="8" t="s">
        <v>56</v>
      </c>
    </row>
    <row r="4" spans="2:10" ht="4.5" customHeight="1">
      <c r="B4" s="6"/>
      <c r="D4" s="6"/>
      <c r="H4" s="1"/>
      <c r="I4" s="1"/>
      <c r="J4" s="1"/>
    </row>
    <row r="5" spans="1:10" ht="12.75">
      <c r="A5" s="1" t="s">
        <v>21</v>
      </c>
      <c r="B5" s="1" t="s">
        <v>52</v>
      </c>
      <c r="F5" s="7" t="s">
        <v>68</v>
      </c>
      <c r="H5" s="8"/>
      <c r="I5" s="8"/>
      <c r="J5" s="8"/>
    </row>
    <row r="6" spans="6:10" ht="4.5" customHeight="1">
      <c r="F6" s="7"/>
      <c r="H6" s="8"/>
      <c r="I6" s="8"/>
      <c r="J6" s="8"/>
    </row>
    <row r="7" spans="1:10" ht="12.75">
      <c r="A7" s="1" t="s">
        <v>51</v>
      </c>
      <c r="F7" s="7" t="s">
        <v>67</v>
      </c>
      <c r="H7" s="8"/>
      <c r="I7" s="8"/>
      <c r="J7" s="8"/>
    </row>
    <row r="8" ht="3.75" customHeight="1"/>
    <row r="9" ht="12.75">
      <c r="A9" t="s">
        <v>71</v>
      </c>
    </row>
    <row r="10" spans="1:9" ht="12.75">
      <c r="A10" t="s">
        <v>27</v>
      </c>
      <c r="I10" s="4" t="s">
        <v>72</v>
      </c>
    </row>
    <row r="11" ht="12.75">
      <c r="A11" t="s">
        <v>28</v>
      </c>
    </row>
    <row r="12" ht="12.75">
      <c r="A12" t="s">
        <v>40</v>
      </c>
    </row>
    <row r="13" ht="12.75">
      <c r="A13" t="s">
        <v>41</v>
      </c>
    </row>
    <row r="14" ht="3.75" customHeight="1"/>
    <row r="15" ht="12.75">
      <c r="A15" t="s">
        <v>42</v>
      </c>
    </row>
    <row r="16" spans="1:8" ht="12.75">
      <c r="A16" t="s">
        <v>59</v>
      </c>
      <c r="H16" t="s">
        <v>44</v>
      </c>
    </row>
    <row r="17" spans="1:8" ht="12.75">
      <c r="A17" t="s">
        <v>60</v>
      </c>
      <c r="H17" t="s">
        <v>43</v>
      </c>
    </row>
    <row r="18" ht="3.75" customHeight="1"/>
    <row r="19" ht="12.75">
      <c r="A19" s="1" t="s">
        <v>39</v>
      </c>
    </row>
    <row r="20" ht="5.25" customHeight="1"/>
    <row r="21" spans="1:3" ht="12.75">
      <c r="A21" s="1" t="s">
        <v>29</v>
      </c>
      <c r="C21" t="s">
        <v>45</v>
      </c>
    </row>
    <row r="22" ht="12.75">
      <c r="C22" t="s">
        <v>30</v>
      </c>
    </row>
    <row r="23" ht="12.75" customHeight="1">
      <c r="C23" t="s">
        <v>49</v>
      </c>
    </row>
    <row r="24" ht="6" customHeight="1"/>
    <row r="25" spans="1:3" ht="12.75">
      <c r="A25" s="1" t="s">
        <v>37</v>
      </c>
      <c r="C25" t="s">
        <v>31</v>
      </c>
    </row>
    <row r="26" ht="12.75">
      <c r="C26" t="s">
        <v>32</v>
      </c>
    </row>
    <row r="27" spans="1:9" ht="12.75">
      <c r="A27" t="s">
        <v>46</v>
      </c>
      <c r="C27" t="s">
        <v>33</v>
      </c>
      <c r="F27" s="45" t="s">
        <v>205</v>
      </c>
      <c r="G27" s="49"/>
      <c r="H27" s="45" t="s">
        <v>50</v>
      </c>
      <c r="I27" s="48"/>
    </row>
    <row r="28" spans="1:9" ht="12.75">
      <c r="A28" s="1" t="s">
        <v>70</v>
      </c>
      <c r="C28" s="1" t="s">
        <v>34</v>
      </c>
      <c r="D28" s="1"/>
      <c r="E28" s="1"/>
      <c r="F28" s="46" t="s">
        <v>66</v>
      </c>
      <c r="G28" s="50"/>
      <c r="H28" s="46" t="s">
        <v>61</v>
      </c>
      <c r="I28" s="47"/>
    </row>
    <row r="29" spans="1:9" ht="12.75">
      <c r="A29" t="s">
        <v>38</v>
      </c>
      <c r="C29" s="1" t="s">
        <v>35</v>
      </c>
      <c r="D29" s="1"/>
      <c r="E29" s="1"/>
      <c r="F29" s="38"/>
      <c r="G29" s="39"/>
      <c r="H29" s="46" t="s">
        <v>36</v>
      </c>
      <c r="I29" s="47"/>
    </row>
    <row r="30" spans="3:9" ht="12.75">
      <c r="C30" s="7" t="s">
        <v>206</v>
      </c>
      <c r="H30" s="51" t="s">
        <v>47</v>
      </c>
      <c r="I30" s="47"/>
    </row>
    <row r="31" spans="3:9" ht="12.75">
      <c r="C31" t="s">
        <v>48</v>
      </c>
      <c r="H31" s="52" t="s">
        <v>69</v>
      </c>
      <c r="I31" s="40"/>
    </row>
    <row r="32" spans="3:7" ht="12.75">
      <c r="C32" s="36" t="s">
        <v>58</v>
      </c>
      <c r="D32" s="34"/>
      <c r="E32" s="34"/>
      <c r="F32" s="34"/>
      <c r="G32" s="37"/>
    </row>
    <row r="33" spans="3:7" ht="17.25" customHeight="1">
      <c r="C33" s="33" t="s">
        <v>57</v>
      </c>
      <c r="D33" s="39"/>
      <c r="E33" s="39"/>
      <c r="F33" s="39"/>
      <c r="G33" s="40"/>
    </row>
    <row r="34" spans="3:7" ht="3.75" customHeight="1">
      <c r="C34" s="50"/>
      <c r="D34" s="50"/>
      <c r="E34" s="50"/>
      <c r="F34" s="50"/>
      <c r="G34" s="50"/>
    </row>
    <row r="35" ht="12.75" customHeight="1">
      <c r="A35" s="1" t="s">
        <v>73</v>
      </c>
    </row>
    <row r="36" spans="1:3" ht="12.75">
      <c r="A36" s="1" t="s">
        <v>62</v>
      </c>
      <c r="C36" t="s">
        <v>64</v>
      </c>
    </row>
    <row r="37" spans="1:3" ht="12.75">
      <c r="A37" s="1" t="s">
        <v>63</v>
      </c>
      <c r="C37" t="s">
        <v>65</v>
      </c>
    </row>
    <row r="38" ht="3.75" customHeight="1"/>
    <row r="64" ht="12.75">
      <c r="A64" s="1" t="s">
        <v>265</v>
      </c>
    </row>
    <row r="65" spans="1:10" ht="12.75" customHeight="1">
      <c r="A65" s="1" t="s">
        <v>264</v>
      </c>
      <c r="J65" s="67"/>
    </row>
    <row r="67" ht="9.75" customHeight="1">
      <c r="E67" s="13"/>
    </row>
    <row r="68" ht="15">
      <c r="G68" s="14"/>
    </row>
    <row r="69" ht="6" customHeight="1"/>
    <row r="71" ht="5.25" customHeight="1"/>
    <row r="72" ht="15">
      <c r="H72" s="13"/>
    </row>
    <row r="73" ht="6.75" customHeight="1"/>
    <row r="74" ht="12.75">
      <c r="H74" s="7"/>
    </row>
    <row r="75" ht="5.25" customHeight="1"/>
  </sheetData>
  <sheetProtection/>
  <printOptions/>
  <pageMargins left="0.75" right="0.75" top="1" bottom="1" header="0.5" footer="0.5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51"/>
  <sheetViews>
    <sheetView zoomScalePageLayoutView="0" workbookViewId="0" topLeftCell="A1">
      <selection activeCell="A1" sqref="A1:K72"/>
    </sheetView>
  </sheetViews>
  <sheetFormatPr defaultColWidth="9.140625" defaultRowHeight="12.75"/>
  <cols>
    <col min="1" max="1" width="1.421875" style="0" customWidth="1"/>
    <col min="7" max="7" width="10.421875" style="0" customWidth="1"/>
    <col min="10" max="10" width="10.28125" style="0" customWidth="1"/>
    <col min="11" max="11" width="10.57421875" style="0" customWidth="1"/>
  </cols>
  <sheetData>
    <row r="1" spans="1:12" ht="12.75">
      <c r="A1" s="50" t="s">
        <v>176</v>
      </c>
      <c r="B1" s="12" t="s">
        <v>90</v>
      </c>
      <c r="C1" s="50"/>
      <c r="D1" s="50"/>
      <c r="E1" s="50"/>
      <c r="F1" s="50"/>
      <c r="G1" s="50"/>
      <c r="H1" s="50"/>
      <c r="I1" s="50"/>
      <c r="J1" s="50"/>
      <c r="K1" s="50"/>
      <c r="L1" s="62"/>
    </row>
    <row r="2" spans="1:11" ht="11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39" ht="12.75">
      <c r="A3" s="50"/>
      <c r="B3" s="12" t="s">
        <v>96</v>
      </c>
      <c r="C3" s="50"/>
      <c r="D3" s="50"/>
      <c r="E3" s="50"/>
      <c r="F3" s="50"/>
      <c r="G3" s="50"/>
      <c r="H3" s="50"/>
      <c r="I3" s="50"/>
      <c r="J3" s="50"/>
      <c r="K3" s="50"/>
      <c r="P3">
        <v>0.0001</v>
      </c>
      <c r="Q3">
        <v>0.02</v>
      </c>
      <c r="R3">
        <v>0.03</v>
      </c>
      <c r="S3">
        <v>0.04</v>
      </c>
      <c r="T3">
        <v>0.05</v>
      </c>
      <c r="U3">
        <v>0.1</v>
      </c>
      <c r="V3">
        <v>0.15</v>
      </c>
      <c r="W3">
        <v>0.2</v>
      </c>
      <c r="X3">
        <v>0.25</v>
      </c>
      <c r="Y3">
        <v>0.3</v>
      </c>
      <c r="Z3">
        <v>0.35</v>
      </c>
      <c r="AA3">
        <v>0.4</v>
      </c>
      <c r="AB3">
        <v>0.5</v>
      </c>
      <c r="AC3">
        <v>0.6</v>
      </c>
      <c r="AD3">
        <v>0.75</v>
      </c>
      <c r="AE3">
        <v>0.8</v>
      </c>
      <c r="AF3">
        <v>0.85</v>
      </c>
      <c r="AG3">
        <v>0.9</v>
      </c>
      <c r="AH3">
        <v>0.95</v>
      </c>
      <c r="AI3">
        <v>1</v>
      </c>
      <c r="AJ3">
        <v>2</v>
      </c>
      <c r="AK3">
        <v>3</v>
      </c>
      <c r="AL3">
        <v>4</v>
      </c>
      <c r="AM3">
        <v>5</v>
      </c>
    </row>
    <row r="4" spans="1:39" ht="12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M4">
        <v>10</v>
      </c>
      <c r="N4">
        <f>LOG10(M4)</f>
        <v>1</v>
      </c>
      <c r="O4" t="s">
        <v>115</v>
      </c>
      <c r="P4">
        <f aca="true" t="shared" si="0" ref="P4:AM4">LOG10(P3)</f>
        <v>-4</v>
      </c>
      <c r="Q4">
        <f t="shared" si="0"/>
        <v>-1.6989700043360187</v>
      </c>
      <c r="R4">
        <f t="shared" si="0"/>
        <v>-1.5228787452803376</v>
      </c>
      <c r="S4">
        <f t="shared" si="0"/>
        <v>-1.3979400086720375</v>
      </c>
      <c r="T4">
        <f t="shared" si="0"/>
        <v>-1.3010299956639813</v>
      </c>
      <c r="U4">
        <f t="shared" si="0"/>
        <v>-1</v>
      </c>
      <c r="V4">
        <f t="shared" si="0"/>
        <v>-0.8239087409443188</v>
      </c>
      <c r="W4">
        <f t="shared" si="0"/>
        <v>-0.6989700043360187</v>
      </c>
      <c r="X4">
        <f t="shared" si="0"/>
        <v>-0.6020599913279624</v>
      </c>
      <c r="Y4">
        <f t="shared" si="0"/>
        <v>-0.5228787452803376</v>
      </c>
      <c r="Z4">
        <f t="shared" si="0"/>
        <v>-0.4559319556497244</v>
      </c>
      <c r="AA4">
        <f t="shared" si="0"/>
        <v>-0.3979400086720376</v>
      </c>
      <c r="AB4">
        <f t="shared" si="0"/>
        <v>-0.3010299956639812</v>
      </c>
      <c r="AC4">
        <f t="shared" si="0"/>
        <v>-0.2218487496163564</v>
      </c>
      <c r="AD4">
        <f t="shared" si="0"/>
        <v>-0.12493873660829995</v>
      </c>
      <c r="AE4">
        <f t="shared" si="0"/>
        <v>-0.09691001300805639</v>
      </c>
      <c r="AF4">
        <f t="shared" si="0"/>
        <v>-0.07058107428570728</v>
      </c>
      <c r="AG4">
        <f t="shared" si="0"/>
        <v>-0.045757490560675115</v>
      </c>
      <c r="AH4">
        <f t="shared" si="0"/>
        <v>-0.022276394711152253</v>
      </c>
      <c r="AI4">
        <f t="shared" si="0"/>
        <v>0</v>
      </c>
      <c r="AJ4">
        <f t="shared" si="0"/>
        <v>0.3010299956639812</v>
      </c>
      <c r="AK4">
        <f t="shared" si="0"/>
        <v>0.47712125471966244</v>
      </c>
      <c r="AL4">
        <f t="shared" si="0"/>
        <v>0.6020599913279624</v>
      </c>
      <c r="AM4">
        <f t="shared" si="0"/>
        <v>0.6989700043360189</v>
      </c>
    </row>
    <row r="5" spans="1:39" ht="12.75">
      <c r="A5" s="50"/>
      <c r="B5" s="50"/>
      <c r="C5" s="50"/>
      <c r="D5" s="50"/>
      <c r="E5" s="50" t="s">
        <v>91</v>
      </c>
      <c r="F5" s="50"/>
      <c r="G5" s="50"/>
      <c r="H5" s="50"/>
      <c r="I5" s="50"/>
      <c r="J5" s="50"/>
      <c r="K5" s="50"/>
      <c r="M5">
        <v>2.72</v>
      </c>
      <c r="N5">
        <f>LOG10(M5)</f>
        <v>0.43456890403419873</v>
      </c>
      <c r="O5" t="s">
        <v>123</v>
      </c>
      <c r="P5">
        <f aca="true" t="shared" si="1" ref="P5:Y7">P$4/$N5</f>
        <v>-9.204524214381472</v>
      </c>
      <c r="Q5">
        <f t="shared" si="1"/>
        <v>-3.9095526361046695</v>
      </c>
      <c r="R5">
        <f t="shared" si="1"/>
        <v>-3.504343571624935</v>
      </c>
      <c r="S5">
        <f t="shared" si="1"/>
        <v>-3.216843165018603</v>
      </c>
      <c r="T5">
        <f t="shared" si="1"/>
        <v>-2.993840524681434</v>
      </c>
      <c r="U5">
        <f t="shared" si="1"/>
        <v>-2.301131053595368</v>
      </c>
      <c r="V5">
        <f t="shared" si="1"/>
        <v>-1.8959219891156331</v>
      </c>
      <c r="W5">
        <f t="shared" si="1"/>
        <v>-1.6084215825093016</v>
      </c>
      <c r="X5">
        <f t="shared" si="1"/>
        <v>-1.3854189421721321</v>
      </c>
      <c r="Y5">
        <f t="shared" si="1"/>
        <v>-1.2032125180295672</v>
      </c>
      <c r="Z5">
        <f aca="true" t="shared" si="2" ref="Z5:AM7">Z$4/$N5</f>
        <v>-1.0491591814720467</v>
      </c>
      <c r="AA5">
        <f t="shared" si="2"/>
        <v>-0.9157121114232357</v>
      </c>
      <c r="AB5">
        <f t="shared" si="2"/>
        <v>-0.6927094710860661</v>
      </c>
      <c r="AC5">
        <f t="shared" si="2"/>
        <v>-0.5105030469435011</v>
      </c>
      <c r="AD5">
        <f t="shared" si="2"/>
        <v>-0.2875004066063314</v>
      </c>
      <c r="AE5">
        <f t="shared" si="2"/>
        <v>-0.2230026403371696</v>
      </c>
      <c r="AF5">
        <f t="shared" si="2"/>
        <v>-0.16241630183496253</v>
      </c>
      <c r="AG5">
        <f t="shared" si="2"/>
        <v>-0.10529398246376642</v>
      </c>
      <c r="AH5">
        <f t="shared" si="2"/>
        <v>-0.05126090363198006</v>
      </c>
      <c r="AI5">
        <f t="shared" si="2"/>
        <v>0</v>
      </c>
      <c r="AJ5">
        <f t="shared" si="2"/>
        <v>0.6927094710860661</v>
      </c>
      <c r="AK5">
        <f t="shared" si="2"/>
        <v>1.0979185355658008</v>
      </c>
      <c r="AL5">
        <f t="shared" si="2"/>
        <v>1.3854189421721321</v>
      </c>
      <c r="AM5">
        <f t="shared" si="2"/>
        <v>1.6084215825093018</v>
      </c>
    </row>
    <row r="6" spans="1:39" ht="12.75">
      <c r="A6" s="50"/>
      <c r="B6" s="50"/>
      <c r="C6" s="50"/>
      <c r="D6" s="50"/>
      <c r="E6" s="50" t="s">
        <v>92</v>
      </c>
      <c r="F6" s="50"/>
      <c r="G6" s="50"/>
      <c r="H6" s="50"/>
      <c r="I6" s="50"/>
      <c r="J6" s="50"/>
      <c r="K6" s="50"/>
      <c r="M6">
        <v>2</v>
      </c>
      <c r="N6">
        <f>LOG10(M6)</f>
        <v>0.3010299956639812</v>
      </c>
      <c r="O6" t="s">
        <v>116</v>
      </c>
      <c r="P6">
        <f t="shared" si="1"/>
        <v>-13.287712379549449</v>
      </c>
      <c r="Q6">
        <f t="shared" si="1"/>
        <v>-5.643856189774724</v>
      </c>
      <c r="R6">
        <f t="shared" si="1"/>
        <v>-5.058893689053568</v>
      </c>
      <c r="S6">
        <f t="shared" si="1"/>
        <v>-4.643856189774724</v>
      </c>
      <c r="T6">
        <f t="shared" si="1"/>
        <v>-4.321928094887363</v>
      </c>
      <c r="U6">
        <f t="shared" si="1"/>
        <v>-3.321928094887362</v>
      </c>
      <c r="V6">
        <f t="shared" si="1"/>
        <v>-2.736965594166206</v>
      </c>
      <c r="W6">
        <f t="shared" si="1"/>
        <v>-2.321928094887362</v>
      </c>
      <c r="X6">
        <f t="shared" si="1"/>
        <v>-2</v>
      </c>
      <c r="Y6">
        <f t="shared" si="1"/>
        <v>-1.7369655941662063</v>
      </c>
      <c r="Z6">
        <f t="shared" si="2"/>
        <v>-1.5145731728297582</v>
      </c>
      <c r="AA6">
        <f t="shared" si="2"/>
        <v>-1.3219280948873624</v>
      </c>
      <c r="AB6">
        <f t="shared" si="2"/>
        <v>-1</v>
      </c>
      <c r="AC6">
        <f t="shared" si="2"/>
        <v>-0.7369655941662062</v>
      </c>
      <c r="AD6">
        <f t="shared" si="2"/>
        <v>-0.4150374992788438</v>
      </c>
      <c r="AE6">
        <f t="shared" si="2"/>
        <v>-0.3219280948873623</v>
      </c>
      <c r="AF6">
        <f t="shared" si="2"/>
        <v>-0.234465253637023</v>
      </c>
      <c r="AG6">
        <f t="shared" si="2"/>
        <v>-0.15200309344504995</v>
      </c>
      <c r="AH6">
        <f t="shared" si="2"/>
        <v>-0.07400058144377691</v>
      </c>
      <c r="AI6">
        <f t="shared" si="2"/>
        <v>0</v>
      </c>
      <c r="AJ6">
        <f t="shared" si="2"/>
        <v>1</v>
      </c>
      <c r="AK6">
        <f t="shared" si="2"/>
        <v>1.584962500721156</v>
      </c>
      <c r="AL6">
        <f t="shared" si="2"/>
        <v>2</v>
      </c>
      <c r="AM6">
        <f t="shared" si="2"/>
        <v>2.3219280948873626</v>
      </c>
    </row>
    <row r="7" spans="1:39" ht="12.75">
      <c r="A7" s="50"/>
      <c r="B7" s="50"/>
      <c r="C7" s="50"/>
      <c r="D7" s="50"/>
      <c r="E7" s="50" t="s">
        <v>94</v>
      </c>
      <c r="F7" s="50"/>
      <c r="G7" s="50"/>
      <c r="H7" s="50"/>
      <c r="I7" s="50"/>
      <c r="J7" s="50"/>
      <c r="K7" s="50"/>
      <c r="M7">
        <v>0.5</v>
      </c>
      <c r="N7">
        <f>LOG10(M7)</f>
        <v>-0.3010299956639812</v>
      </c>
      <c r="O7" t="s">
        <v>117</v>
      </c>
      <c r="P7">
        <f t="shared" si="1"/>
        <v>13.287712379549449</v>
      </c>
      <c r="Q7">
        <f t="shared" si="1"/>
        <v>5.643856189774724</v>
      </c>
      <c r="R7">
        <f t="shared" si="1"/>
        <v>5.058893689053568</v>
      </c>
      <c r="S7">
        <f t="shared" si="1"/>
        <v>4.643856189774724</v>
      </c>
      <c r="T7">
        <f t="shared" si="1"/>
        <v>4.321928094887363</v>
      </c>
      <c r="U7">
        <f t="shared" si="1"/>
        <v>3.321928094887362</v>
      </c>
      <c r="V7">
        <f t="shared" si="1"/>
        <v>2.736965594166206</v>
      </c>
      <c r="W7">
        <f t="shared" si="1"/>
        <v>2.321928094887362</v>
      </c>
      <c r="X7">
        <f t="shared" si="1"/>
        <v>2</v>
      </c>
      <c r="Y7">
        <f t="shared" si="1"/>
        <v>1.7369655941662063</v>
      </c>
      <c r="Z7">
        <f t="shared" si="2"/>
        <v>1.5145731728297582</v>
      </c>
      <c r="AA7">
        <f t="shared" si="2"/>
        <v>1.3219280948873624</v>
      </c>
      <c r="AB7">
        <f t="shared" si="2"/>
        <v>1</v>
      </c>
      <c r="AC7">
        <f t="shared" si="2"/>
        <v>0.7369655941662062</v>
      </c>
      <c r="AD7">
        <f t="shared" si="2"/>
        <v>0.4150374992788438</v>
      </c>
      <c r="AE7">
        <f t="shared" si="2"/>
        <v>0.3219280948873623</v>
      </c>
      <c r="AF7">
        <f t="shared" si="2"/>
        <v>0.234465253637023</v>
      </c>
      <c r="AG7">
        <f t="shared" si="2"/>
        <v>0.15200309344504995</v>
      </c>
      <c r="AH7">
        <f t="shared" si="2"/>
        <v>0.07400058144377691</v>
      </c>
      <c r="AI7">
        <f t="shared" si="2"/>
        <v>0</v>
      </c>
      <c r="AJ7">
        <f t="shared" si="2"/>
        <v>-1</v>
      </c>
      <c r="AK7">
        <f t="shared" si="2"/>
        <v>-1.584962500721156</v>
      </c>
      <c r="AL7">
        <f t="shared" si="2"/>
        <v>-2</v>
      </c>
      <c r="AM7">
        <f t="shared" si="2"/>
        <v>-2.3219280948873626</v>
      </c>
    </row>
    <row r="8" spans="1:11" ht="12.75">
      <c r="A8" s="50"/>
      <c r="B8" s="50"/>
      <c r="C8" s="50"/>
      <c r="D8" s="50"/>
      <c r="E8" s="50" t="s">
        <v>95</v>
      </c>
      <c r="F8" s="50"/>
      <c r="G8" s="50"/>
      <c r="H8" s="50"/>
      <c r="I8" s="50"/>
      <c r="J8" s="50"/>
      <c r="K8" s="50"/>
    </row>
    <row r="9" spans="1:11" ht="12.75">
      <c r="A9" s="50"/>
      <c r="B9" s="50"/>
      <c r="C9" s="50"/>
      <c r="D9" s="50"/>
      <c r="E9" s="50" t="s">
        <v>93</v>
      </c>
      <c r="F9" s="50"/>
      <c r="G9" s="50"/>
      <c r="H9" s="50"/>
      <c r="I9" s="50"/>
      <c r="J9" s="50"/>
      <c r="K9" s="50"/>
    </row>
    <row r="10" spans="1:11" ht="12.75">
      <c r="A10" s="50"/>
      <c r="B10" s="50"/>
      <c r="C10" s="50"/>
      <c r="D10" s="50"/>
      <c r="E10" s="50" t="s">
        <v>282</v>
      </c>
      <c r="F10" s="50"/>
      <c r="G10" s="50"/>
      <c r="H10" s="50"/>
      <c r="I10" s="50"/>
      <c r="J10" s="50"/>
      <c r="K10" s="50"/>
    </row>
    <row r="11" spans="1:11" ht="12.7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1" ht="12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3" spans="1:11" ht="12.75">
      <c r="A13" s="50"/>
      <c r="B13" s="50" t="s">
        <v>113</v>
      </c>
      <c r="C13" s="50"/>
      <c r="D13" s="50"/>
      <c r="E13" s="50"/>
      <c r="F13" s="50"/>
      <c r="G13" s="50"/>
      <c r="H13" s="50"/>
      <c r="I13" s="50"/>
      <c r="J13" s="50"/>
      <c r="K13" s="50"/>
    </row>
    <row r="14" spans="1:11" ht="12.75">
      <c r="A14" s="50"/>
      <c r="B14" s="50" t="s">
        <v>114</v>
      </c>
      <c r="C14" s="50"/>
      <c r="D14" s="50"/>
      <c r="E14" s="50"/>
      <c r="F14" s="50"/>
      <c r="G14" s="50"/>
      <c r="H14" s="50"/>
      <c r="I14" s="50"/>
      <c r="J14" s="50"/>
      <c r="K14" s="50"/>
    </row>
    <row r="15" spans="1:11" ht="9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</row>
    <row r="16" spans="1:11" ht="12.75">
      <c r="A16" s="50"/>
      <c r="B16" s="50" t="s">
        <v>97</v>
      </c>
      <c r="C16" s="50"/>
      <c r="D16" s="50"/>
      <c r="E16" s="50"/>
      <c r="F16" s="50"/>
      <c r="G16" s="50"/>
      <c r="H16" s="50"/>
      <c r="I16" s="50"/>
      <c r="J16" s="50"/>
      <c r="K16" s="50"/>
    </row>
    <row r="17" spans="1:11" ht="12.75">
      <c r="A17" s="50"/>
      <c r="B17" s="50" t="s">
        <v>102</v>
      </c>
      <c r="C17" s="50"/>
      <c r="D17" s="50"/>
      <c r="E17" s="50"/>
      <c r="F17" s="50"/>
      <c r="G17" s="50"/>
      <c r="H17" s="50"/>
      <c r="I17" s="50"/>
      <c r="J17" s="50"/>
      <c r="K17" s="50"/>
    </row>
    <row r="18" spans="1:11" ht="12.75">
      <c r="A18" s="50"/>
      <c r="B18" s="50" t="s">
        <v>103</v>
      </c>
      <c r="C18" s="50"/>
      <c r="D18" s="50"/>
      <c r="E18" s="50"/>
      <c r="F18" s="50"/>
      <c r="G18" s="50"/>
      <c r="H18" s="50"/>
      <c r="I18" s="50"/>
      <c r="J18" s="50"/>
      <c r="K18" s="50"/>
    </row>
    <row r="19" spans="1:11" ht="11.2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2.75" customHeight="1">
      <c r="A20" s="50"/>
      <c r="B20" s="50" t="s">
        <v>105</v>
      </c>
      <c r="C20" s="50" t="s">
        <v>106</v>
      </c>
      <c r="D20" s="50"/>
      <c r="E20" s="50"/>
      <c r="F20" s="50"/>
      <c r="G20" s="50"/>
      <c r="H20" s="50" t="s">
        <v>109</v>
      </c>
      <c r="I20" s="50"/>
      <c r="J20" s="50"/>
      <c r="K20" s="50"/>
    </row>
    <row r="21" spans="1:11" ht="12.75" customHeight="1">
      <c r="A21" s="50"/>
      <c r="B21" s="50" t="s">
        <v>226</v>
      </c>
      <c r="C21" s="50"/>
      <c r="D21" s="50"/>
      <c r="E21" s="50"/>
      <c r="F21" s="50"/>
      <c r="G21" s="50"/>
      <c r="H21" s="50"/>
      <c r="I21" s="50"/>
      <c r="J21" s="50"/>
      <c r="K21" s="50"/>
    </row>
    <row r="22" spans="1:11" ht="12.75" customHeight="1">
      <c r="A22" s="50"/>
      <c r="B22" s="50" t="s">
        <v>107</v>
      </c>
      <c r="C22" s="50" t="s">
        <v>108</v>
      </c>
      <c r="D22" s="50"/>
      <c r="E22" s="50"/>
      <c r="F22" s="50"/>
      <c r="G22" s="50"/>
      <c r="H22" s="50" t="s">
        <v>110</v>
      </c>
      <c r="I22" s="50"/>
      <c r="J22" s="50"/>
      <c r="K22" s="50"/>
    </row>
    <row r="23" spans="1:11" ht="6.75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spans="1:11" ht="12.75">
      <c r="A24" s="50"/>
      <c r="B24" s="50" t="s">
        <v>99</v>
      </c>
      <c r="C24" s="50"/>
      <c r="D24" s="50"/>
      <c r="E24" s="50"/>
      <c r="F24" s="12" t="s">
        <v>104</v>
      </c>
      <c r="G24" s="50" t="s">
        <v>229</v>
      </c>
      <c r="H24" s="50"/>
      <c r="I24" s="50"/>
      <c r="J24" s="50"/>
      <c r="K24" s="50"/>
    </row>
    <row r="25" spans="1:11" ht="12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</row>
    <row r="26" spans="1:11" ht="12.75" customHeight="1">
      <c r="A26" s="50"/>
      <c r="B26" s="68" t="s">
        <v>266</v>
      </c>
      <c r="C26" s="50"/>
      <c r="D26" s="50" t="s">
        <v>269</v>
      </c>
      <c r="F26" s="50"/>
      <c r="G26" s="50"/>
      <c r="H26" s="50"/>
      <c r="I26" s="50"/>
      <c r="J26" s="50"/>
      <c r="K26" s="50"/>
    </row>
    <row r="27" spans="1:11" ht="9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spans="1:11" ht="12.75">
      <c r="A28" s="50"/>
      <c r="B28" s="50" t="s">
        <v>98</v>
      </c>
      <c r="C28" s="50"/>
      <c r="D28" s="50"/>
      <c r="E28" s="50"/>
      <c r="F28" s="50"/>
      <c r="G28" s="50"/>
      <c r="H28" s="50"/>
      <c r="I28" s="50"/>
      <c r="J28" s="50"/>
      <c r="K28" s="50"/>
    </row>
    <row r="29" spans="1:11" ht="15.75" customHeight="1">
      <c r="A29" s="50"/>
      <c r="B29" s="50" t="s">
        <v>112</v>
      </c>
      <c r="C29" s="50" t="s">
        <v>270</v>
      </c>
      <c r="D29" s="50"/>
      <c r="E29" s="50"/>
      <c r="F29" s="50"/>
      <c r="G29" s="50"/>
      <c r="H29" s="50"/>
      <c r="I29" s="50"/>
      <c r="J29" s="50"/>
      <c r="K29" s="50"/>
    </row>
    <row r="30" spans="1:11" ht="12.7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pans="1:11" ht="12.75">
      <c r="A31" s="50"/>
      <c r="B31" s="50" t="s">
        <v>100</v>
      </c>
      <c r="C31" s="50"/>
      <c r="D31" s="57" t="s">
        <v>101</v>
      </c>
      <c r="E31" s="50"/>
      <c r="F31" s="50"/>
      <c r="G31" s="50" t="s">
        <v>273</v>
      </c>
      <c r="H31" s="50" t="s">
        <v>271</v>
      </c>
      <c r="I31" s="57"/>
      <c r="J31" s="50"/>
      <c r="K31" s="50"/>
    </row>
    <row r="32" spans="1:11" ht="15.75">
      <c r="A32" s="50"/>
      <c r="B32" s="50"/>
      <c r="C32" s="50" t="s">
        <v>225</v>
      </c>
      <c r="D32" s="50"/>
      <c r="E32" s="50"/>
      <c r="F32" s="50"/>
      <c r="G32" s="50"/>
      <c r="H32" s="50" t="s">
        <v>272</v>
      </c>
      <c r="I32" s="50"/>
      <c r="J32" s="50"/>
      <c r="K32" s="50"/>
    </row>
    <row r="33" spans="1:11" ht="10.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1:11" ht="12.75">
      <c r="A34" s="50"/>
      <c r="B34" s="12" t="s">
        <v>274</v>
      </c>
      <c r="C34" s="50"/>
      <c r="D34" s="50"/>
      <c r="E34" s="50"/>
      <c r="F34" s="12" t="s">
        <v>111</v>
      </c>
      <c r="G34" s="12" t="s">
        <v>121</v>
      </c>
      <c r="H34" s="12" t="s">
        <v>275</v>
      </c>
      <c r="J34" s="50"/>
      <c r="K34" s="50"/>
    </row>
    <row r="35" spans="1:11" ht="15.75" customHeight="1">
      <c r="A35" s="50"/>
      <c r="B35" s="50" t="s">
        <v>228</v>
      </c>
      <c r="C35" s="50"/>
      <c r="D35" s="50"/>
      <c r="E35" s="12"/>
      <c r="F35" s="50"/>
      <c r="G35" s="50"/>
      <c r="H35" s="50"/>
      <c r="I35" s="50"/>
      <c r="J35" s="50"/>
      <c r="K35" s="50"/>
    </row>
    <row r="36" spans="1:11" ht="15.75" customHeight="1">
      <c r="A36" s="50"/>
      <c r="B36" s="50" t="s">
        <v>122</v>
      </c>
      <c r="C36" s="50"/>
      <c r="D36" s="50"/>
      <c r="E36" s="12"/>
      <c r="F36" s="12"/>
      <c r="G36" s="12"/>
      <c r="H36" s="50"/>
      <c r="I36" s="50"/>
      <c r="J36" s="50"/>
      <c r="K36" s="50"/>
    </row>
    <row r="37" spans="1:11" ht="15.75" customHeight="1">
      <c r="A37" s="50"/>
      <c r="B37" s="50" t="s">
        <v>124</v>
      </c>
      <c r="C37" s="50"/>
      <c r="D37" s="50"/>
      <c r="E37" s="12"/>
      <c r="F37" s="12"/>
      <c r="G37" s="12"/>
      <c r="H37" s="50"/>
      <c r="I37" s="50"/>
      <c r="J37" s="50"/>
      <c r="K37" s="50"/>
    </row>
    <row r="38" spans="1:11" ht="11.25" customHeight="1">
      <c r="A38" s="50"/>
      <c r="B38" s="50"/>
      <c r="C38" s="50"/>
      <c r="D38" s="50"/>
      <c r="E38" s="12"/>
      <c r="F38" s="12"/>
      <c r="G38" s="12"/>
      <c r="H38" s="50"/>
      <c r="I38" s="50"/>
      <c r="J38" s="50"/>
      <c r="K38" s="50"/>
    </row>
    <row r="39" spans="1:11" ht="12.75">
      <c r="A39" s="50"/>
      <c r="B39" s="50"/>
      <c r="C39" s="50"/>
      <c r="D39" s="50"/>
      <c r="E39" s="12"/>
      <c r="F39" s="12"/>
      <c r="G39" s="12"/>
      <c r="H39" s="50"/>
      <c r="I39" s="50"/>
      <c r="J39" s="50"/>
      <c r="K39" s="50"/>
    </row>
    <row r="40" spans="1:11" ht="12.75">
      <c r="A40" s="50"/>
      <c r="B40" s="50"/>
      <c r="C40" s="50"/>
      <c r="D40" s="50"/>
      <c r="E40" s="12"/>
      <c r="F40" s="12"/>
      <c r="G40" s="12"/>
      <c r="H40" s="50"/>
      <c r="I40" s="50"/>
      <c r="J40" s="50"/>
      <c r="K40" s="50"/>
    </row>
    <row r="41" spans="1:11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</row>
    <row r="42" spans="1:11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</row>
    <row r="43" spans="1:11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</row>
    <row r="44" spans="1:11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1:11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</row>
    <row r="46" spans="1:11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</row>
    <row r="47" spans="1:11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1:11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spans="1:11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</row>
    <row r="50" spans="1:11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</row>
    <row r="51" spans="1:11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</row>
    <row r="52" spans="1:11" ht="12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</row>
    <row r="53" spans="1:11" ht="12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</row>
    <row r="54" spans="1:11" ht="12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</row>
    <row r="55" spans="1:11" ht="12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</row>
    <row r="56" spans="1:11" ht="12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</row>
    <row r="57" spans="1:11" ht="12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</row>
    <row r="58" spans="1:11" ht="12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</row>
    <row r="59" spans="1:11" ht="12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</row>
    <row r="60" spans="1:11" ht="12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</row>
    <row r="61" spans="1:11" ht="18.75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</row>
    <row r="62" spans="1:11" ht="12.75">
      <c r="A62" s="50"/>
      <c r="B62" s="50" t="s">
        <v>137</v>
      </c>
      <c r="C62" s="50"/>
      <c r="D62" s="50"/>
      <c r="E62" s="50"/>
      <c r="F62" s="50"/>
      <c r="G62" s="50"/>
      <c r="H62" s="50"/>
      <c r="I62" s="50"/>
      <c r="J62" s="50"/>
      <c r="K62" s="50"/>
    </row>
    <row r="63" spans="1:11" ht="12.75">
      <c r="A63" s="50"/>
      <c r="B63" s="50" t="s">
        <v>131</v>
      </c>
      <c r="C63" s="50"/>
      <c r="D63" s="50"/>
      <c r="E63" s="50"/>
      <c r="F63" s="50" t="s">
        <v>125</v>
      </c>
      <c r="G63" s="50"/>
      <c r="H63" s="50"/>
      <c r="I63" s="12" t="s">
        <v>127</v>
      </c>
      <c r="J63" s="50"/>
      <c r="K63" s="50"/>
    </row>
    <row r="64" spans="1:11" ht="12.75">
      <c r="A64" s="50"/>
      <c r="B64" s="50" t="s">
        <v>132</v>
      </c>
      <c r="C64" s="50"/>
      <c r="D64" s="50"/>
      <c r="E64" s="50"/>
      <c r="F64" s="50"/>
      <c r="G64" s="50" t="s">
        <v>128</v>
      </c>
      <c r="H64" s="50"/>
      <c r="I64" s="50"/>
      <c r="J64" s="50"/>
      <c r="K64" s="50"/>
    </row>
    <row r="65" spans="1:11" ht="12.75">
      <c r="A65" s="50"/>
      <c r="B65" s="50" t="s">
        <v>129</v>
      </c>
      <c r="C65" s="50"/>
      <c r="D65" s="50"/>
      <c r="E65" s="50"/>
      <c r="F65" s="50"/>
      <c r="G65" s="50"/>
      <c r="H65" s="50"/>
      <c r="I65" s="50"/>
      <c r="J65" s="50"/>
      <c r="K65" s="50"/>
    </row>
    <row r="66" spans="1:11" ht="12.75">
      <c r="A66" s="50"/>
      <c r="B66" s="50" t="s">
        <v>130</v>
      </c>
      <c r="C66" s="50"/>
      <c r="D66" s="50"/>
      <c r="E66" s="50"/>
      <c r="F66" s="50"/>
      <c r="G66" s="50"/>
      <c r="H66" s="50"/>
      <c r="I66" s="50"/>
      <c r="J66" s="50"/>
      <c r="K66" s="50"/>
    </row>
    <row r="67" spans="1:11" ht="12.75">
      <c r="A67" s="50"/>
      <c r="B67" s="50" t="s">
        <v>134</v>
      </c>
      <c r="C67" s="50"/>
      <c r="D67" s="50"/>
      <c r="E67" s="50"/>
      <c r="F67" s="50"/>
      <c r="G67" s="50"/>
      <c r="H67" s="50"/>
      <c r="I67" s="50"/>
      <c r="J67" s="50"/>
      <c r="K67" s="50"/>
    </row>
    <row r="68" spans="1:11" ht="12.75">
      <c r="A68" s="50"/>
      <c r="B68" s="50" t="s">
        <v>133</v>
      </c>
      <c r="C68" s="50"/>
      <c r="D68" s="50"/>
      <c r="E68" s="50"/>
      <c r="F68" s="50"/>
      <c r="G68" s="50"/>
      <c r="H68" s="50"/>
      <c r="I68" s="50"/>
      <c r="J68" s="50"/>
      <c r="K68" s="50"/>
    </row>
    <row r="69" spans="1:11" ht="12.75">
      <c r="A69" s="50"/>
      <c r="B69" s="50" t="s">
        <v>135</v>
      </c>
      <c r="C69" s="50"/>
      <c r="D69" s="50"/>
      <c r="E69" s="50"/>
      <c r="F69" s="55" t="s">
        <v>126</v>
      </c>
      <c r="G69" s="50"/>
      <c r="H69" s="50"/>
      <c r="I69" s="50"/>
      <c r="J69" s="50"/>
      <c r="K69" s="50"/>
    </row>
    <row r="70" spans="1:11" ht="12.75">
      <c r="A70" s="50"/>
      <c r="B70" s="50" t="s">
        <v>138</v>
      </c>
      <c r="C70" s="50"/>
      <c r="D70" s="50"/>
      <c r="E70" s="50"/>
      <c r="F70" s="50"/>
      <c r="G70" s="50"/>
      <c r="H70" s="50"/>
      <c r="I70" s="50"/>
      <c r="J70" s="50"/>
      <c r="K70" s="50"/>
    </row>
    <row r="71" spans="1:11" ht="11.25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</row>
    <row r="72" spans="1:12" ht="12.75">
      <c r="A72" s="50"/>
      <c r="B72" s="12" t="s">
        <v>227</v>
      </c>
      <c r="C72" s="50"/>
      <c r="D72" s="50"/>
      <c r="E72" s="50"/>
      <c r="F72" s="53" t="s">
        <v>202</v>
      </c>
      <c r="G72" s="50"/>
      <c r="H72" s="50"/>
      <c r="I72" s="50"/>
      <c r="J72" s="50"/>
      <c r="K72" s="50"/>
      <c r="L72" s="62"/>
    </row>
    <row r="74" spans="1:12" ht="12.75">
      <c r="A74" s="62"/>
      <c r="B74" s="12" t="s">
        <v>210</v>
      </c>
      <c r="C74" s="50"/>
      <c r="D74" s="50"/>
      <c r="E74" s="50"/>
      <c r="F74" s="50"/>
      <c r="G74" s="50"/>
      <c r="H74" s="50"/>
      <c r="I74" s="50"/>
      <c r="J74" s="50"/>
      <c r="K74" s="50"/>
      <c r="L74" s="61"/>
    </row>
    <row r="75" spans="2:12" ht="8.25" customHeight="1"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</row>
    <row r="76" spans="2:12" ht="12.75">
      <c r="B76" s="50" t="s">
        <v>140</v>
      </c>
      <c r="C76" s="50" t="s">
        <v>141</v>
      </c>
      <c r="D76" s="50"/>
      <c r="E76" s="50"/>
      <c r="F76" s="12" t="s">
        <v>142</v>
      </c>
      <c r="G76" s="53" t="s">
        <v>143</v>
      </c>
      <c r="H76" s="68" t="s">
        <v>267</v>
      </c>
      <c r="I76" s="50"/>
      <c r="J76" s="50"/>
      <c r="K76" s="50"/>
      <c r="L76" s="50"/>
    </row>
    <row r="77" spans="2:12" ht="3.75" customHeight="1">
      <c r="B77" s="50"/>
      <c r="C77" s="50"/>
      <c r="D77" s="50"/>
      <c r="E77" s="50"/>
      <c r="F77" s="12"/>
      <c r="G77" s="53"/>
      <c r="H77" s="50"/>
      <c r="I77" s="50"/>
      <c r="J77" s="50"/>
      <c r="K77" s="50"/>
      <c r="L77" s="50"/>
    </row>
    <row r="78" spans="2:12" ht="15">
      <c r="B78" s="50" t="s">
        <v>170</v>
      </c>
      <c r="C78" s="50"/>
      <c r="D78" s="50" t="s">
        <v>171</v>
      </c>
      <c r="E78" s="50"/>
      <c r="F78" s="54" t="s">
        <v>172</v>
      </c>
      <c r="G78" s="53"/>
      <c r="H78" s="50"/>
      <c r="I78" s="50"/>
      <c r="J78" s="50"/>
      <c r="K78" s="50"/>
      <c r="L78" s="50"/>
    </row>
    <row r="79" spans="2:12" ht="10.5" customHeight="1"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</row>
    <row r="80" spans="2:12" ht="12.75">
      <c r="B80" s="50" t="s">
        <v>169</v>
      </c>
      <c r="C80" s="50"/>
      <c r="D80" s="50"/>
      <c r="E80" s="50" t="s">
        <v>136</v>
      </c>
      <c r="F80" s="50"/>
      <c r="G80" s="50" t="s">
        <v>175</v>
      </c>
      <c r="H80" s="50" t="s">
        <v>176</v>
      </c>
      <c r="I80" s="50"/>
      <c r="J80" s="50"/>
      <c r="K80" s="50"/>
      <c r="L80" s="50"/>
    </row>
    <row r="81" spans="2:12" ht="7.5" customHeight="1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</row>
    <row r="82" spans="2:13" ht="12.75">
      <c r="B82" s="50" t="s">
        <v>173</v>
      </c>
      <c r="C82" s="50"/>
      <c r="D82" s="50"/>
      <c r="E82" s="50"/>
      <c r="F82" s="55" t="s">
        <v>174</v>
      </c>
      <c r="G82" s="50" t="s">
        <v>177</v>
      </c>
      <c r="H82" s="50"/>
      <c r="I82" s="50"/>
      <c r="J82" s="50"/>
      <c r="K82" s="50"/>
      <c r="L82" s="50"/>
      <c r="M82" s="15"/>
    </row>
    <row r="83" spans="2:12" ht="5.25" customHeight="1">
      <c r="B83" s="50"/>
      <c r="C83" s="50"/>
      <c r="D83" s="50"/>
      <c r="E83" s="50"/>
      <c r="F83" s="55"/>
      <c r="G83" s="50"/>
      <c r="H83" s="50"/>
      <c r="I83" s="50"/>
      <c r="J83" s="50"/>
      <c r="K83" s="50"/>
      <c r="L83" s="50"/>
    </row>
    <row r="84" spans="2:12" ht="12.75" customHeight="1">
      <c r="B84" s="50" t="s">
        <v>268</v>
      </c>
      <c r="C84" s="50"/>
      <c r="D84" s="50"/>
      <c r="E84" s="50"/>
      <c r="F84" s="55"/>
      <c r="G84" s="50"/>
      <c r="H84" s="50"/>
      <c r="I84" s="50"/>
      <c r="J84" s="50"/>
      <c r="K84" s="50"/>
      <c r="L84" s="50"/>
    </row>
    <row r="85" spans="2:12" ht="12.75" customHeight="1">
      <c r="B85" s="50" t="s">
        <v>230</v>
      </c>
      <c r="C85" s="50"/>
      <c r="D85" s="50"/>
      <c r="E85" s="50" t="s">
        <v>231</v>
      </c>
      <c r="F85" s="50"/>
      <c r="G85" s="55"/>
      <c r="H85" s="50"/>
      <c r="I85" s="50" t="s">
        <v>209</v>
      </c>
      <c r="J85" s="50"/>
      <c r="K85" s="50"/>
      <c r="L85" s="50"/>
    </row>
    <row r="86" spans="2:12" ht="12.75">
      <c r="B86" s="50" t="s">
        <v>236</v>
      </c>
      <c r="C86" s="50"/>
      <c r="D86" s="50"/>
      <c r="E86" s="50" t="s">
        <v>235</v>
      </c>
      <c r="F86" s="50"/>
      <c r="G86" s="50"/>
      <c r="H86" s="50" t="s">
        <v>237</v>
      </c>
      <c r="I86" s="30"/>
      <c r="J86" s="30"/>
      <c r="K86" s="30"/>
      <c r="L86" s="50"/>
    </row>
    <row r="87" spans="2:12" ht="3" customHeight="1">
      <c r="B87" s="50"/>
      <c r="C87" s="50"/>
      <c r="D87" s="50"/>
      <c r="E87" s="50"/>
      <c r="F87" s="55"/>
      <c r="G87" s="50"/>
      <c r="H87" s="50"/>
      <c r="I87" s="50"/>
      <c r="J87" s="50"/>
      <c r="K87" s="50"/>
      <c r="L87" s="50"/>
    </row>
    <row r="88" spans="2:12" ht="13.5" customHeight="1">
      <c r="B88" s="50" t="s">
        <v>122</v>
      </c>
      <c r="C88" s="50"/>
      <c r="D88" s="50"/>
      <c r="E88" s="12"/>
      <c r="F88" s="12"/>
      <c r="G88" s="12"/>
      <c r="H88" s="50"/>
      <c r="I88" s="50"/>
      <c r="J88" s="50"/>
      <c r="K88" s="50"/>
      <c r="L88" s="50"/>
    </row>
    <row r="89" spans="2:12" ht="15" customHeight="1">
      <c r="B89" s="50" t="s">
        <v>124</v>
      </c>
      <c r="C89" s="50"/>
      <c r="D89" s="50"/>
      <c r="E89" s="12"/>
      <c r="F89" s="12"/>
      <c r="G89" s="12"/>
      <c r="H89" s="50"/>
      <c r="I89" s="50"/>
      <c r="J89" s="50"/>
      <c r="K89" s="50"/>
      <c r="L89" s="50"/>
    </row>
    <row r="90" spans="2:12" ht="18" customHeight="1">
      <c r="B90" s="50" t="s">
        <v>221</v>
      </c>
      <c r="C90" s="50"/>
      <c r="D90" s="50"/>
      <c r="E90" s="50"/>
      <c r="F90" s="55"/>
      <c r="G90" s="50"/>
      <c r="H90" s="50"/>
      <c r="I90" s="50"/>
      <c r="J90" s="50"/>
      <c r="K90" s="50"/>
      <c r="L90" s="50"/>
    </row>
    <row r="91" spans="2:12" ht="12.75" customHeight="1">
      <c r="B91" s="50" t="s">
        <v>208</v>
      </c>
      <c r="C91" s="50"/>
      <c r="D91" s="50"/>
      <c r="E91" s="50"/>
      <c r="F91" s="55"/>
      <c r="G91" s="50"/>
      <c r="H91" s="50"/>
      <c r="I91" s="50"/>
      <c r="J91" s="50"/>
      <c r="K91" s="50"/>
      <c r="L91" s="50"/>
    </row>
    <row r="92" spans="2:12" ht="12.75">
      <c r="B92" s="50" t="s">
        <v>224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</row>
    <row r="93" spans="2:12" ht="3.75" customHeight="1"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</row>
    <row r="94" spans="2:12" ht="15" customHeight="1">
      <c r="B94" s="63"/>
      <c r="C94" s="16"/>
      <c r="D94" s="64" t="s">
        <v>139</v>
      </c>
      <c r="E94" s="65"/>
      <c r="F94" s="16"/>
      <c r="G94" s="17"/>
      <c r="H94" s="63" t="s">
        <v>160</v>
      </c>
      <c r="I94" s="16"/>
      <c r="J94" s="17"/>
      <c r="K94" s="30"/>
      <c r="L94" s="50"/>
    </row>
    <row r="95" spans="2:12" ht="15" customHeight="1">
      <c r="B95" s="32" t="s">
        <v>201</v>
      </c>
      <c r="C95" s="16"/>
      <c r="D95" s="17"/>
      <c r="E95" s="32" t="s">
        <v>178</v>
      </c>
      <c r="F95" s="16"/>
      <c r="G95" s="17"/>
      <c r="H95" s="36" t="s">
        <v>232</v>
      </c>
      <c r="I95" s="34"/>
      <c r="J95" s="37"/>
      <c r="K95" s="50"/>
      <c r="L95" s="50"/>
    </row>
    <row r="96" spans="2:12" ht="15" customHeight="1">
      <c r="B96" s="63" t="s">
        <v>204</v>
      </c>
      <c r="C96" s="17"/>
      <c r="D96" s="66" t="s">
        <v>166</v>
      </c>
      <c r="E96" s="63" t="s">
        <v>149</v>
      </c>
      <c r="F96" s="17"/>
      <c r="G96" s="17" t="s">
        <v>167</v>
      </c>
      <c r="H96" s="38" t="s">
        <v>233</v>
      </c>
      <c r="I96" s="39"/>
      <c r="J96" s="40"/>
      <c r="K96" s="50"/>
      <c r="L96" s="50"/>
    </row>
    <row r="97" spans="2:12" ht="15" customHeight="1">
      <c r="B97" s="21" t="s">
        <v>144</v>
      </c>
      <c r="C97" s="22"/>
      <c r="D97" s="18"/>
      <c r="E97" s="21" t="s">
        <v>150</v>
      </c>
      <c r="F97" s="22"/>
      <c r="G97" s="30" t="s">
        <v>119</v>
      </c>
      <c r="H97" s="19" t="s">
        <v>185</v>
      </c>
      <c r="I97" s="29"/>
      <c r="J97" s="20"/>
      <c r="K97" s="50"/>
      <c r="L97" s="50"/>
    </row>
    <row r="98" spans="2:12" ht="15" customHeight="1">
      <c r="B98" s="41" t="s">
        <v>179</v>
      </c>
      <c r="C98" s="22"/>
      <c r="D98" s="18"/>
      <c r="E98" s="42" t="s">
        <v>183</v>
      </c>
      <c r="F98" s="43" t="s">
        <v>182</v>
      </c>
      <c r="G98" s="30"/>
      <c r="H98" s="21"/>
      <c r="I98" s="30"/>
      <c r="J98" s="22"/>
      <c r="K98" s="50"/>
      <c r="L98" s="50"/>
    </row>
    <row r="99" spans="2:12" ht="15" customHeight="1">
      <c r="B99" s="41" t="s">
        <v>180</v>
      </c>
      <c r="C99" s="22"/>
      <c r="D99" s="18"/>
      <c r="E99" s="25" t="s">
        <v>181</v>
      </c>
      <c r="F99" s="22"/>
      <c r="G99" s="30"/>
      <c r="H99" s="21" t="s">
        <v>184</v>
      </c>
      <c r="I99" s="30"/>
      <c r="J99" s="22"/>
      <c r="K99" s="50"/>
      <c r="L99" s="50"/>
    </row>
    <row r="100" spans="2:12" ht="15" customHeight="1">
      <c r="B100" s="21" t="s">
        <v>151</v>
      </c>
      <c r="C100" s="22"/>
      <c r="D100" s="18"/>
      <c r="E100" s="21" t="s">
        <v>152</v>
      </c>
      <c r="F100" s="22"/>
      <c r="G100" s="30"/>
      <c r="H100" s="21"/>
      <c r="I100" s="30"/>
      <c r="J100" s="22"/>
      <c r="K100" s="50"/>
      <c r="L100" s="50"/>
    </row>
    <row r="101" spans="2:12" ht="15" customHeight="1">
      <c r="B101" s="21" t="s">
        <v>145</v>
      </c>
      <c r="C101" s="22"/>
      <c r="D101" s="18"/>
      <c r="E101" s="21" t="s">
        <v>153</v>
      </c>
      <c r="F101" s="22"/>
      <c r="G101" s="30" t="s">
        <v>165</v>
      </c>
      <c r="H101" s="21"/>
      <c r="I101" s="30"/>
      <c r="J101" s="22"/>
      <c r="K101" s="50"/>
      <c r="L101" s="50"/>
    </row>
    <row r="102" spans="2:12" ht="15" customHeight="1">
      <c r="B102" s="21" t="s">
        <v>163</v>
      </c>
      <c r="C102" s="22"/>
      <c r="D102" s="18"/>
      <c r="E102" s="21" t="s">
        <v>154</v>
      </c>
      <c r="F102" s="22"/>
      <c r="G102" s="30"/>
      <c r="H102" s="21"/>
      <c r="I102" s="30"/>
      <c r="J102" s="22"/>
      <c r="K102" s="50"/>
      <c r="L102" s="50"/>
    </row>
    <row r="103" spans="2:12" ht="15" customHeight="1">
      <c r="B103" s="21" t="s">
        <v>155</v>
      </c>
      <c r="C103" s="22"/>
      <c r="D103" s="18" t="s">
        <v>161</v>
      </c>
      <c r="E103" s="26" t="s">
        <v>156</v>
      </c>
      <c r="F103" s="22"/>
      <c r="G103" s="30" t="s">
        <v>119</v>
      </c>
      <c r="H103" s="26" t="s">
        <v>223</v>
      </c>
      <c r="I103" s="30"/>
      <c r="J103" s="22"/>
      <c r="K103" s="50"/>
      <c r="L103" s="50"/>
    </row>
    <row r="104" spans="2:12" ht="15" customHeight="1">
      <c r="B104" s="21" t="s">
        <v>147</v>
      </c>
      <c r="C104" s="22"/>
      <c r="D104" s="18" t="s">
        <v>161</v>
      </c>
      <c r="E104" s="27" t="s">
        <v>157</v>
      </c>
      <c r="F104" s="22"/>
      <c r="G104" s="30" t="s">
        <v>119</v>
      </c>
      <c r="H104" s="26" t="s">
        <v>223</v>
      </c>
      <c r="I104" s="30"/>
      <c r="J104" s="22"/>
      <c r="K104" s="50"/>
      <c r="L104" s="50"/>
    </row>
    <row r="105" spans="2:12" ht="15" customHeight="1">
      <c r="B105" s="21" t="s">
        <v>148</v>
      </c>
      <c r="C105" s="22"/>
      <c r="D105" s="18" t="s">
        <v>162</v>
      </c>
      <c r="E105" s="21" t="s">
        <v>158</v>
      </c>
      <c r="F105" s="22"/>
      <c r="G105" s="30" t="s">
        <v>165</v>
      </c>
      <c r="H105" s="26" t="s">
        <v>223</v>
      </c>
      <c r="I105" s="30"/>
      <c r="J105" s="22"/>
      <c r="K105" s="50"/>
      <c r="L105" s="50"/>
    </row>
    <row r="106" spans="2:12" ht="7.5" customHeight="1">
      <c r="B106" s="21"/>
      <c r="C106" s="22"/>
      <c r="D106" s="18"/>
      <c r="E106" s="21"/>
      <c r="F106" s="22"/>
      <c r="G106" s="30"/>
      <c r="H106" s="21"/>
      <c r="I106" s="30"/>
      <c r="J106" s="22"/>
      <c r="K106" s="50"/>
      <c r="L106" s="50"/>
    </row>
    <row r="107" spans="2:12" ht="18" customHeight="1">
      <c r="B107" s="23" t="s">
        <v>118</v>
      </c>
      <c r="C107" s="22"/>
      <c r="D107" s="18" t="s">
        <v>120</v>
      </c>
      <c r="E107" s="21" t="s">
        <v>159</v>
      </c>
      <c r="F107" s="22"/>
      <c r="G107" s="30" t="s">
        <v>119</v>
      </c>
      <c r="H107" s="21" t="s">
        <v>203</v>
      </c>
      <c r="I107" s="30"/>
      <c r="J107" s="22"/>
      <c r="K107" s="50"/>
      <c r="L107" s="50"/>
    </row>
    <row r="108" spans="2:12" ht="7.5" customHeight="1">
      <c r="B108" s="21"/>
      <c r="C108" s="22"/>
      <c r="D108" s="18"/>
      <c r="E108" s="21"/>
      <c r="F108" s="22"/>
      <c r="G108" s="30"/>
      <c r="H108" s="21"/>
      <c r="I108" s="30"/>
      <c r="J108" s="22"/>
      <c r="K108" s="50"/>
      <c r="L108" s="50"/>
    </row>
    <row r="109" spans="2:12" ht="18" customHeight="1">
      <c r="B109" s="56" t="s">
        <v>146</v>
      </c>
      <c r="C109" s="22"/>
      <c r="D109" s="18" t="s">
        <v>119</v>
      </c>
      <c r="E109" s="28" t="s">
        <v>164</v>
      </c>
      <c r="F109" s="24"/>
      <c r="G109" s="30" t="s">
        <v>119</v>
      </c>
      <c r="H109" s="28" t="s">
        <v>234</v>
      </c>
      <c r="I109" s="31"/>
      <c r="J109" s="24"/>
      <c r="K109" s="50"/>
      <c r="L109" s="50"/>
    </row>
    <row r="110" spans="2:12" ht="18" customHeight="1">
      <c r="B110" s="35" t="s">
        <v>211</v>
      </c>
      <c r="C110" s="16"/>
      <c r="D110" s="17"/>
      <c r="E110" s="35" t="s">
        <v>212</v>
      </c>
      <c r="F110" s="16"/>
      <c r="G110" s="17" t="s">
        <v>278</v>
      </c>
      <c r="H110" s="32" t="s">
        <v>214</v>
      </c>
      <c r="I110" s="16"/>
      <c r="J110" s="17"/>
      <c r="K110" s="50"/>
      <c r="L110" s="50"/>
    </row>
    <row r="111" spans="2:12" ht="18" customHeight="1">
      <c r="B111" s="35" t="s">
        <v>168</v>
      </c>
      <c r="C111" s="16"/>
      <c r="D111" s="17"/>
      <c r="E111" s="35" t="s">
        <v>277</v>
      </c>
      <c r="F111" s="16"/>
      <c r="G111" s="69" t="s">
        <v>276</v>
      </c>
      <c r="H111" s="35" t="s">
        <v>213</v>
      </c>
      <c r="I111" s="16"/>
      <c r="J111" s="17"/>
      <c r="K111" s="50"/>
      <c r="L111" s="50"/>
    </row>
    <row r="112" spans="2:12" ht="18" customHeight="1">
      <c r="B112" s="72" t="s">
        <v>254</v>
      </c>
      <c r="C112" s="73"/>
      <c r="D112" s="73"/>
      <c r="E112" s="73"/>
      <c r="F112" s="73"/>
      <c r="G112" s="73"/>
      <c r="H112" s="73"/>
      <c r="I112" s="73"/>
      <c r="J112" s="73"/>
      <c r="K112" s="58" t="s">
        <v>253</v>
      </c>
      <c r="L112" s="50"/>
    </row>
    <row r="113" spans="2:12" ht="18" customHeight="1">
      <c r="B113" s="12" t="s">
        <v>222</v>
      </c>
      <c r="C113" s="30"/>
      <c r="D113" s="30"/>
      <c r="E113" s="59"/>
      <c r="F113" s="30"/>
      <c r="G113" s="71"/>
      <c r="H113" s="59"/>
      <c r="I113" s="30"/>
      <c r="J113" s="30"/>
      <c r="K113" s="50"/>
      <c r="L113" s="50"/>
    </row>
    <row r="114" spans="2:12" ht="18.75" customHeight="1">
      <c r="B114" s="76" t="s">
        <v>279</v>
      </c>
      <c r="C114" s="30"/>
      <c r="D114" s="30"/>
      <c r="E114" s="59"/>
      <c r="F114" s="30"/>
      <c r="G114" s="71"/>
      <c r="H114" s="59"/>
      <c r="I114" s="30"/>
      <c r="J114" s="30"/>
      <c r="K114" s="50"/>
      <c r="L114" s="50"/>
    </row>
    <row r="115" spans="2:12" ht="18" customHeight="1">
      <c r="B115" s="35" t="s">
        <v>283</v>
      </c>
      <c r="C115" s="16"/>
      <c r="D115" s="17"/>
      <c r="E115" s="75"/>
      <c r="F115" s="70" t="s">
        <v>280</v>
      </c>
      <c r="G115" s="65"/>
      <c r="H115" s="65"/>
      <c r="I115" s="65"/>
      <c r="J115" s="16"/>
      <c r="K115" s="17"/>
      <c r="L115" s="50"/>
    </row>
    <row r="116" spans="3:12" ht="12.75">
      <c r="C116" s="50"/>
      <c r="D116" s="50"/>
      <c r="E116" s="50"/>
      <c r="F116" s="50"/>
      <c r="G116" s="50"/>
      <c r="H116" s="50"/>
      <c r="I116" s="30"/>
      <c r="J116" s="30"/>
      <c r="K116" s="30"/>
      <c r="L116" s="50"/>
    </row>
    <row r="117" spans="2:12" ht="12.75">
      <c r="B117" s="44" t="s">
        <v>196</v>
      </c>
      <c r="C117" s="44">
        <v>0.0001</v>
      </c>
      <c r="D117" s="44">
        <f>10*C117</f>
        <v>0.001</v>
      </c>
      <c r="E117" s="44">
        <f aca="true" t="shared" si="3" ref="E117:K117">10*D117</f>
        <v>0.01</v>
      </c>
      <c r="F117" s="44">
        <f t="shared" si="3"/>
        <v>0.1</v>
      </c>
      <c r="G117" s="44">
        <f t="shared" si="3"/>
        <v>1</v>
      </c>
      <c r="H117" s="44">
        <f t="shared" si="3"/>
        <v>10</v>
      </c>
      <c r="I117" s="44">
        <f t="shared" si="3"/>
        <v>100</v>
      </c>
      <c r="J117" s="44">
        <f t="shared" si="3"/>
        <v>1000</v>
      </c>
      <c r="K117" s="44">
        <f t="shared" si="3"/>
        <v>10000</v>
      </c>
      <c r="L117" s="50"/>
    </row>
    <row r="118" spans="2:12" ht="12.75">
      <c r="B118" s="44" t="s">
        <v>195</v>
      </c>
      <c r="C118" s="44" t="s">
        <v>186</v>
      </c>
      <c r="D118" s="44" t="s">
        <v>187</v>
      </c>
      <c r="E118" s="44" t="s">
        <v>188</v>
      </c>
      <c r="F118" s="44" t="s">
        <v>189</v>
      </c>
      <c r="G118" s="44" t="s">
        <v>190</v>
      </c>
      <c r="H118" s="44" t="s">
        <v>191</v>
      </c>
      <c r="I118" s="44" t="s">
        <v>192</v>
      </c>
      <c r="J118" s="77" t="s">
        <v>193</v>
      </c>
      <c r="K118" s="77" t="s">
        <v>194</v>
      </c>
      <c r="L118" s="50"/>
    </row>
    <row r="119" spans="2:12" ht="12.75">
      <c r="B119" s="44" t="s">
        <v>197</v>
      </c>
      <c r="C119" s="44">
        <f>LOG10(C117)</f>
        <v>-4</v>
      </c>
      <c r="D119" s="44">
        <f aca="true" t="shared" si="4" ref="D119:K119">LOG10(D117)</f>
        <v>-3</v>
      </c>
      <c r="E119" s="44">
        <f t="shared" si="4"/>
        <v>-2</v>
      </c>
      <c r="F119" s="44">
        <f t="shared" si="4"/>
        <v>-1</v>
      </c>
      <c r="G119" s="44">
        <f t="shared" si="4"/>
        <v>0</v>
      </c>
      <c r="H119" s="44">
        <f t="shared" si="4"/>
        <v>1</v>
      </c>
      <c r="I119" s="44">
        <f t="shared" si="4"/>
        <v>2</v>
      </c>
      <c r="J119" s="44">
        <f t="shared" si="4"/>
        <v>3</v>
      </c>
      <c r="K119" s="44">
        <f t="shared" si="4"/>
        <v>4</v>
      </c>
      <c r="L119" s="61"/>
    </row>
    <row r="120" spans="2:12" ht="16.5" customHeight="1"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</row>
    <row r="121" spans="2:12" ht="16.5" customHeight="1">
      <c r="B121" s="74" t="s">
        <v>281</v>
      </c>
      <c r="C121" s="50"/>
      <c r="D121" s="50"/>
      <c r="E121" s="50"/>
      <c r="F121" s="50"/>
      <c r="G121" s="50"/>
      <c r="H121" s="50"/>
      <c r="I121" s="50"/>
      <c r="J121" s="50"/>
      <c r="K121" s="50"/>
      <c r="L121" s="61"/>
    </row>
    <row r="122" spans="3:12" ht="12" customHeight="1">
      <c r="C122" s="50"/>
      <c r="D122" s="50"/>
      <c r="E122" s="50"/>
      <c r="F122" s="50"/>
      <c r="G122" s="50"/>
      <c r="H122" s="50"/>
      <c r="I122" s="50"/>
      <c r="J122" s="50"/>
      <c r="K122" s="50"/>
      <c r="L122" s="50"/>
    </row>
    <row r="123" spans="2:11" ht="12.75">
      <c r="B123" s="50" t="s">
        <v>216</v>
      </c>
      <c r="C123" s="50"/>
      <c r="D123" s="50"/>
      <c r="E123" s="50"/>
      <c r="F123" s="50"/>
      <c r="G123" s="50"/>
      <c r="H123" s="50"/>
      <c r="I123" s="50"/>
      <c r="J123" s="50"/>
      <c r="K123" s="50"/>
    </row>
    <row r="124" spans="2:12" ht="15">
      <c r="B124" s="60" t="s">
        <v>218</v>
      </c>
      <c r="C124" s="50"/>
      <c r="D124" s="50"/>
      <c r="E124" s="50"/>
      <c r="F124" s="50"/>
      <c r="G124" s="50"/>
      <c r="H124" s="50"/>
      <c r="I124" s="50"/>
      <c r="J124" s="50"/>
      <c r="K124" s="50"/>
      <c r="L124" s="50"/>
    </row>
    <row r="125" spans="2:12" ht="12.75">
      <c r="B125" s="50" t="s">
        <v>207</v>
      </c>
      <c r="C125" s="50"/>
      <c r="D125" s="50"/>
      <c r="E125" s="50"/>
      <c r="F125" s="50"/>
      <c r="G125" s="50"/>
      <c r="H125" s="50"/>
      <c r="I125" s="50"/>
      <c r="J125" s="50"/>
      <c r="K125" s="50"/>
      <c r="L125" s="50"/>
    </row>
    <row r="126" spans="2:12" ht="12.75">
      <c r="B126" s="50" t="s">
        <v>240</v>
      </c>
      <c r="C126" s="50"/>
      <c r="D126" s="50"/>
      <c r="E126" s="50"/>
      <c r="F126" s="50"/>
      <c r="G126" s="50"/>
      <c r="H126" s="50"/>
      <c r="I126" s="50"/>
      <c r="J126" s="50"/>
      <c r="K126" s="50"/>
      <c r="L126" s="50"/>
    </row>
    <row r="127" spans="2:12" ht="12.75">
      <c r="B127" s="50" t="s">
        <v>239</v>
      </c>
      <c r="C127" s="50"/>
      <c r="D127" s="50"/>
      <c r="E127" s="50"/>
      <c r="F127" s="50"/>
      <c r="G127" s="50"/>
      <c r="H127" s="50"/>
      <c r="I127" s="50"/>
      <c r="J127" s="50"/>
      <c r="K127" s="50"/>
      <c r="L127" s="50"/>
    </row>
    <row r="128" spans="2:12" ht="12.75">
      <c r="B128" s="50" t="s">
        <v>215</v>
      </c>
      <c r="C128" s="50"/>
      <c r="D128" s="50"/>
      <c r="E128" s="50"/>
      <c r="F128" s="50"/>
      <c r="G128" s="50"/>
      <c r="H128" s="50"/>
      <c r="I128" s="50"/>
      <c r="J128" s="50"/>
      <c r="K128" s="50"/>
      <c r="L128" s="50"/>
    </row>
    <row r="129" spans="2:12" ht="12.75">
      <c r="B129" s="50" t="s">
        <v>199</v>
      </c>
      <c r="C129" s="50"/>
      <c r="D129" s="50"/>
      <c r="E129" s="50"/>
      <c r="F129" s="50"/>
      <c r="G129" s="50"/>
      <c r="H129" s="50"/>
      <c r="I129" s="50"/>
      <c r="J129" s="50"/>
      <c r="K129" s="50"/>
      <c r="L129" s="50"/>
    </row>
    <row r="130" spans="2:12" ht="12.75" customHeight="1"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</row>
    <row r="131" spans="2:12" ht="12.75">
      <c r="B131" s="50" t="s">
        <v>219</v>
      </c>
      <c r="C131" s="50"/>
      <c r="D131" s="50"/>
      <c r="E131" s="50"/>
      <c r="F131" s="50"/>
      <c r="G131" s="50"/>
      <c r="H131" s="50"/>
      <c r="I131" s="50"/>
      <c r="J131" s="50"/>
      <c r="K131" s="50"/>
      <c r="L131" s="50"/>
    </row>
    <row r="132" spans="2:12" ht="12.75">
      <c r="B132" s="50" t="s">
        <v>220</v>
      </c>
      <c r="C132" s="50"/>
      <c r="D132" s="50"/>
      <c r="E132" s="50"/>
      <c r="F132" s="50"/>
      <c r="G132" s="50"/>
      <c r="H132" s="50"/>
      <c r="I132" s="50"/>
      <c r="J132" s="50"/>
      <c r="K132" s="50"/>
      <c r="L132" s="50"/>
    </row>
    <row r="133" spans="2:12" ht="12.75">
      <c r="B133" s="50" t="s">
        <v>241</v>
      </c>
      <c r="C133" s="50"/>
      <c r="D133" s="50"/>
      <c r="E133" s="50"/>
      <c r="F133" s="50"/>
      <c r="G133" s="50"/>
      <c r="H133" s="50"/>
      <c r="I133" s="50"/>
      <c r="J133" s="50"/>
      <c r="K133" s="50"/>
      <c r="L133" s="50"/>
    </row>
    <row r="134" spans="2:12" ht="12.75">
      <c r="B134" s="50" t="s">
        <v>242</v>
      </c>
      <c r="C134" s="50"/>
      <c r="D134" s="50"/>
      <c r="E134" s="50"/>
      <c r="F134" s="50"/>
      <c r="G134" s="57"/>
      <c r="H134" s="50"/>
      <c r="I134" s="50"/>
      <c r="J134" s="50"/>
      <c r="K134" s="50"/>
      <c r="L134" s="50"/>
    </row>
    <row r="135" spans="2:12" ht="12.75">
      <c r="B135" s="50" t="s">
        <v>243</v>
      </c>
      <c r="C135" s="50"/>
      <c r="D135" s="50"/>
      <c r="E135" s="50"/>
      <c r="F135" s="50"/>
      <c r="G135" s="50"/>
      <c r="H135" s="50"/>
      <c r="I135" s="50"/>
      <c r="J135" s="50"/>
      <c r="K135" s="50"/>
      <c r="L135" s="50"/>
    </row>
    <row r="136" spans="2:12" ht="12.75">
      <c r="B136" s="50" t="s">
        <v>244</v>
      </c>
      <c r="C136" s="50"/>
      <c r="D136" s="50"/>
      <c r="E136" s="50"/>
      <c r="F136" s="50"/>
      <c r="G136" s="50"/>
      <c r="H136" s="50"/>
      <c r="I136" s="50"/>
      <c r="J136" s="50"/>
      <c r="K136" s="50"/>
      <c r="L136" s="50"/>
    </row>
    <row r="137" spans="2:12" ht="12.75">
      <c r="B137" s="50" t="s">
        <v>238</v>
      </c>
      <c r="C137" s="50"/>
      <c r="D137" s="50"/>
      <c r="E137" s="50"/>
      <c r="F137" s="50"/>
      <c r="G137" s="50"/>
      <c r="H137" s="50"/>
      <c r="I137" s="50"/>
      <c r="J137" s="50"/>
      <c r="K137" s="50"/>
      <c r="L137" s="50"/>
    </row>
    <row r="138" spans="2:12" ht="12.75">
      <c r="B138" s="50" t="s">
        <v>246</v>
      </c>
      <c r="C138" s="50"/>
      <c r="D138" s="50"/>
      <c r="E138" s="50"/>
      <c r="F138" s="50"/>
      <c r="G138" s="50"/>
      <c r="H138" s="50"/>
      <c r="I138" s="50"/>
      <c r="J138" s="50"/>
      <c r="K138" s="55"/>
      <c r="L138" s="50"/>
    </row>
    <row r="139" spans="2:12" ht="12.75">
      <c r="B139" s="50" t="s">
        <v>247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</row>
    <row r="140" spans="2:12" ht="12.75">
      <c r="B140" s="12" t="s">
        <v>248</v>
      </c>
      <c r="C140" s="50"/>
      <c r="D140" s="50"/>
      <c r="E140" s="50"/>
      <c r="F140" s="50"/>
      <c r="G140" s="50"/>
      <c r="H140" s="50"/>
      <c r="I140" s="12" t="s">
        <v>252</v>
      </c>
      <c r="J140" s="50"/>
      <c r="K140" s="50"/>
      <c r="L140" s="50"/>
    </row>
    <row r="141" spans="2:12" ht="12.75" customHeight="1"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</row>
    <row r="142" spans="2:12" ht="12.75">
      <c r="B142" s="50" t="s">
        <v>251</v>
      </c>
      <c r="C142" s="50"/>
      <c r="D142" s="50"/>
      <c r="E142" s="50"/>
      <c r="F142" s="50"/>
      <c r="G142" s="50"/>
      <c r="H142" s="50"/>
      <c r="I142" s="50"/>
      <c r="J142" s="50"/>
      <c r="K142" s="50"/>
      <c r="L142" s="50"/>
    </row>
    <row r="143" spans="2:12" ht="12.75">
      <c r="B143" s="50" t="s">
        <v>250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</row>
    <row r="144" spans="2:12" ht="12.75">
      <c r="B144" s="50" t="s">
        <v>245</v>
      </c>
      <c r="C144" s="50"/>
      <c r="D144" s="50"/>
      <c r="E144" s="50"/>
      <c r="F144" s="50"/>
      <c r="G144" s="50"/>
      <c r="H144" s="50"/>
      <c r="I144" s="50"/>
      <c r="J144" s="50"/>
      <c r="K144" s="50"/>
      <c r="L144" s="50"/>
    </row>
    <row r="145" spans="2:12" ht="12.75">
      <c r="B145" s="50" t="s">
        <v>200</v>
      </c>
      <c r="C145" s="50"/>
      <c r="D145" s="50"/>
      <c r="E145" s="50"/>
      <c r="F145" s="50"/>
      <c r="G145" s="50"/>
      <c r="H145" s="50"/>
      <c r="I145" s="50"/>
      <c r="J145" s="50"/>
      <c r="K145" s="50"/>
      <c r="L145" s="50"/>
    </row>
    <row r="146" spans="2:12" ht="12.75" customHeight="1"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</row>
    <row r="147" spans="2:12" ht="12.75">
      <c r="B147" s="50" t="s">
        <v>249</v>
      </c>
      <c r="C147" s="50"/>
      <c r="D147" s="50"/>
      <c r="E147" s="50"/>
      <c r="F147" s="50"/>
      <c r="G147" s="50"/>
      <c r="H147" s="50"/>
      <c r="I147" s="50"/>
      <c r="J147" s="50"/>
      <c r="K147" s="50"/>
      <c r="L147" s="50"/>
    </row>
    <row r="148" spans="2:12" ht="12.75">
      <c r="B148" s="50" t="s">
        <v>217</v>
      </c>
      <c r="C148" s="50"/>
      <c r="D148" s="50"/>
      <c r="E148" s="50"/>
      <c r="F148" s="50"/>
      <c r="G148" s="50"/>
      <c r="H148" s="50"/>
      <c r="I148" s="50"/>
      <c r="J148" s="50"/>
      <c r="K148" s="50"/>
      <c r="L148" s="50"/>
    </row>
    <row r="149" spans="2:12" ht="12.75" customHeight="1"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</row>
    <row r="150" spans="1:12" ht="12.75">
      <c r="A150" s="62"/>
      <c r="B150" s="12" t="s">
        <v>255</v>
      </c>
      <c r="C150" s="50"/>
      <c r="D150" s="50"/>
      <c r="E150" s="50"/>
      <c r="F150" s="50"/>
      <c r="G150" s="50"/>
      <c r="H150" s="50"/>
      <c r="I150" s="50"/>
      <c r="J150" s="50"/>
      <c r="K150" s="50"/>
      <c r="L150" s="61"/>
    </row>
    <row r="151" ht="12.75">
      <c r="B151" s="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2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12"/>
  <sheetViews>
    <sheetView zoomScalePageLayoutView="0" workbookViewId="0" topLeftCell="A1">
      <selection activeCell="A57" sqref="A57:I112"/>
    </sheetView>
  </sheetViews>
  <sheetFormatPr defaultColWidth="9.140625" defaultRowHeight="12.75"/>
  <cols>
    <col min="11" max="11" width="9.421875" style="0" bestFit="1" customWidth="1"/>
    <col min="15" max="15" width="12.00390625" style="0" bestFit="1" customWidth="1"/>
    <col min="17" max="17" width="12.00390625" style="0" bestFit="1" customWidth="1"/>
    <col min="21" max="21" width="10.00390625" style="0" bestFit="1" customWidth="1"/>
  </cols>
  <sheetData>
    <row r="1" spans="2:18" ht="12.75">
      <c r="B1" s="1" t="s">
        <v>74</v>
      </c>
      <c r="D1" s="1" t="s">
        <v>82</v>
      </c>
      <c r="J1" s="62"/>
      <c r="R1" t="str">
        <f>B1</f>
        <v>y =a+ b*g^(x-c)/d</v>
      </c>
    </row>
    <row r="2" spans="2:4" ht="5.25" customHeight="1">
      <c r="B2" s="1"/>
      <c r="D2" s="1"/>
    </row>
    <row r="3" spans="1:8" ht="15">
      <c r="A3" s="10" t="s">
        <v>83</v>
      </c>
      <c r="B3" s="1"/>
      <c r="D3" s="1" t="s">
        <v>86</v>
      </c>
      <c r="E3" s="11"/>
      <c r="H3" s="12" t="s">
        <v>87</v>
      </c>
    </row>
    <row r="4" spans="1:26" ht="12.75">
      <c r="A4" s="1" t="s">
        <v>84</v>
      </c>
      <c r="D4" s="1" t="s">
        <v>81</v>
      </c>
      <c r="H4" s="1" t="s">
        <v>78</v>
      </c>
      <c r="M4" t="s">
        <v>1</v>
      </c>
      <c r="N4" t="s">
        <v>4</v>
      </c>
      <c r="O4" t="s">
        <v>3</v>
      </c>
      <c r="P4" t="s">
        <v>0</v>
      </c>
      <c r="R4">
        <v>-3</v>
      </c>
      <c r="S4">
        <v>-2</v>
      </c>
      <c r="T4">
        <v>-1</v>
      </c>
      <c r="U4">
        <v>0</v>
      </c>
      <c r="V4">
        <v>1</v>
      </c>
      <c r="W4">
        <v>2</v>
      </c>
      <c r="X4">
        <v>3</v>
      </c>
      <c r="Y4">
        <v>4</v>
      </c>
      <c r="Z4">
        <v>5</v>
      </c>
    </row>
    <row r="5" spans="1:26" ht="12.75">
      <c r="A5" s="1" t="s">
        <v>259</v>
      </c>
      <c r="C5" s="1"/>
      <c r="D5" s="1"/>
      <c r="E5" s="1"/>
      <c r="H5" s="1" t="s">
        <v>79</v>
      </c>
      <c r="M5">
        <v>1</v>
      </c>
      <c r="N5">
        <v>1.2</v>
      </c>
      <c r="O5">
        <v>0</v>
      </c>
      <c r="P5">
        <v>1</v>
      </c>
      <c r="Q5" s="2" t="s">
        <v>6</v>
      </c>
      <c r="R5">
        <f aca="true" t="shared" si="0" ref="R5:Z5">$M5*$N5^((R$4-$O5)/$P5)</f>
        <v>0.5787037037037037</v>
      </c>
      <c r="S5">
        <f t="shared" si="0"/>
        <v>0.6944444444444444</v>
      </c>
      <c r="T5">
        <f t="shared" si="0"/>
        <v>0.8333333333333334</v>
      </c>
      <c r="U5">
        <f t="shared" si="0"/>
        <v>1</v>
      </c>
      <c r="V5">
        <f t="shared" si="0"/>
        <v>1.2</v>
      </c>
      <c r="W5">
        <f t="shared" si="0"/>
        <v>1.44</v>
      </c>
      <c r="X5">
        <f t="shared" si="0"/>
        <v>1.728</v>
      </c>
      <c r="Y5">
        <f t="shared" si="0"/>
        <v>2.0736</v>
      </c>
      <c r="Z5">
        <f t="shared" si="0"/>
        <v>2.48832</v>
      </c>
    </row>
    <row r="6" spans="1:26" ht="15">
      <c r="A6" s="1" t="s">
        <v>77</v>
      </c>
      <c r="C6" s="1"/>
      <c r="D6" s="1" t="s">
        <v>258</v>
      </c>
      <c r="H6" s="1" t="s">
        <v>256</v>
      </c>
      <c r="M6">
        <v>1</v>
      </c>
      <c r="N6">
        <v>1.4</v>
      </c>
      <c r="O6">
        <v>0</v>
      </c>
      <c r="P6">
        <v>1</v>
      </c>
      <c r="Q6" s="2" t="s">
        <v>8</v>
      </c>
      <c r="R6">
        <f aca="true" t="shared" si="1" ref="R6:Z10">$M6*$N6^((R$4-$O6)/$P6)</f>
        <v>0.36443148688046656</v>
      </c>
      <c r="S6">
        <f t="shared" si="1"/>
        <v>0.5102040816326532</v>
      </c>
      <c r="T6">
        <f t="shared" si="1"/>
        <v>0.7142857142857143</v>
      </c>
      <c r="U6">
        <f t="shared" si="1"/>
        <v>1</v>
      </c>
      <c r="V6">
        <f t="shared" si="1"/>
        <v>1.4</v>
      </c>
      <c r="W6">
        <f t="shared" si="1"/>
        <v>1.9599999999999997</v>
      </c>
      <c r="X6">
        <f t="shared" si="1"/>
        <v>2.7439999999999993</v>
      </c>
      <c r="Y6">
        <f t="shared" si="1"/>
        <v>3.841599999999999</v>
      </c>
      <c r="Z6">
        <f t="shared" si="1"/>
        <v>5.378239999999998</v>
      </c>
    </row>
    <row r="7" spans="1:26" ht="12.75">
      <c r="A7" s="1" t="s">
        <v>85</v>
      </c>
      <c r="C7" s="1"/>
      <c r="D7" s="1" t="s">
        <v>262</v>
      </c>
      <c r="H7" s="1" t="s">
        <v>89</v>
      </c>
      <c r="M7">
        <v>4</v>
      </c>
      <c r="N7">
        <v>1.2</v>
      </c>
      <c r="O7">
        <v>0</v>
      </c>
      <c r="P7">
        <v>1</v>
      </c>
      <c r="Q7" s="2" t="s">
        <v>5</v>
      </c>
      <c r="R7">
        <f t="shared" si="1"/>
        <v>2.314814814814815</v>
      </c>
      <c r="S7">
        <f t="shared" si="1"/>
        <v>2.7777777777777777</v>
      </c>
      <c r="T7">
        <f t="shared" si="1"/>
        <v>3.3333333333333335</v>
      </c>
      <c r="U7">
        <f t="shared" si="1"/>
        <v>4</v>
      </c>
      <c r="V7">
        <f t="shared" si="1"/>
        <v>4.8</v>
      </c>
      <c r="W7">
        <f t="shared" si="1"/>
        <v>5.76</v>
      </c>
      <c r="X7">
        <f t="shared" si="1"/>
        <v>6.912</v>
      </c>
      <c r="Y7">
        <f t="shared" si="1"/>
        <v>8.2944</v>
      </c>
      <c r="Z7">
        <f>$M7*$N7^((Z$4-$O7)/$P7)</f>
        <v>9.95328</v>
      </c>
    </row>
    <row r="8" spans="1:26" ht="12.75">
      <c r="A8" s="1" t="s">
        <v>261</v>
      </c>
      <c r="C8" s="1"/>
      <c r="D8" s="1"/>
      <c r="E8" s="1"/>
      <c r="H8" s="1" t="s">
        <v>80</v>
      </c>
      <c r="M8">
        <v>4</v>
      </c>
      <c r="N8">
        <v>1.2</v>
      </c>
      <c r="O8">
        <v>2</v>
      </c>
      <c r="P8">
        <v>1</v>
      </c>
      <c r="Q8" s="3" t="s">
        <v>75</v>
      </c>
      <c r="R8">
        <f t="shared" si="1"/>
        <v>1.6075102880658436</v>
      </c>
      <c r="S8">
        <f t="shared" si="1"/>
        <v>1.9290123456790125</v>
      </c>
      <c r="T8">
        <f t="shared" si="1"/>
        <v>2.314814814814815</v>
      </c>
      <c r="U8">
        <f t="shared" si="1"/>
        <v>2.7777777777777777</v>
      </c>
      <c r="V8">
        <f t="shared" si="1"/>
        <v>3.3333333333333335</v>
      </c>
      <c r="W8">
        <f t="shared" si="1"/>
        <v>4</v>
      </c>
      <c r="X8">
        <f t="shared" si="1"/>
        <v>4.8</v>
      </c>
      <c r="Y8">
        <f t="shared" si="1"/>
        <v>5.76</v>
      </c>
      <c r="Z8">
        <f>$M8*$N8^((Z$4-$O8)/$P8)</f>
        <v>6.912</v>
      </c>
    </row>
    <row r="9" spans="13:26" ht="12.75">
      <c r="M9">
        <v>4</v>
      </c>
      <c r="N9">
        <v>1.2</v>
      </c>
      <c r="O9">
        <v>0</v>
      </c>
      <c r="P9">
        <v>1.5</v>
      </c>
      <c r="Q9" s="2" t="s">
        <v>76</v>
      </c>
      <c r="R9">
        <f t="shared" si="1"/>
        <v>2.7777777777777777</v>
      </c>
      <c r="S9">
        <f t="shared" si="1"/>
        <v>3.1367867629367616</v>
      </c>
      <c r="T9">
        <f t="shared" si="1"/>
        <v>3.5421952306087037</v>
      </c>
      <c r="U9">
        <f t="shared" si="1"/>
        <v>4</v>
      </c>
      <c r="V9">
        <f t="shared" si="1"/>
        <v>4.516972938628936</v>
      </c>
      <c r="W9">
        <f t="shared" si="1"/>
        <v>5.100761132076533</v>
      </c>
      <c r="X9">
        <f t="shared" si="1"/>
        <v>5.76</v>
      </c>
      <c r="Y9">
        <f t="shared" si="1"/>
        <v>6.504441031625668</v>
      </c>
      <c r="Z9">
        <f>$M9*$N9^((Z$4-$O9)/$P9)</f>
        <v>7.345096030190207</v>
      </c>
    </row>
    <row r="10" spans="13:26" ht="12.75">
      <c r="M10">
        <v>1</v>
      </c>
      <c r="N10">
        <v>0.9</v>
      </c>
      <c r="O10">
        <v>0</v>
      </c>
      <c r="P10">
        <v>1</v>
      </c>
      <c r="Q10" s="2" t="s">
        <v>10</v>
      </c>
      <c r="R10">
        <f t="shared" si="1"/>
        <v>1.371742112482853</v>
      </c>
      <c r="S10">
        <f t="shared" si="1"/>
        <v>1.2345679012345678</v>
      </c>
      <c r="T10">
        <f t="shared" si="1"/>
        <v>1.1111111111111112</v>
      </c>
      <c r="U10">
        <f t="shared" si="1"/>
        <v>1</v>
      </c>
      <c r="V10">
        <f t="shared" si="1"/>
        <v>0.9</v>
      </c>
      <c r="W10">
        <f t="shared" si="1"/>
        <v>0.81</v>
      </c>
      <c r="X10">
        <f t="shared" si="1"/>
        <v>0.7290000000000001</v>
      </c>
      <c r="Y10">
        <f t="shared" si="1"/>
        <v>0.6561000000000001</v>
      </c>
      <c r="Z10">
        <f>$M10*$N10^((Z$4-$O10)/$P10)</f>
        <v>0.5904900000000002</v>
      </c>
    </row>
    <row r="15" spans="18:27" ht="12.75">
      <c r="R15">
        <v>-3</v>
      </c>
      <c r="S15">
        <v>-2</v>
      </c>
      <c r="T15">
        <v>-1</v>
      </c>
      <c r="U15">
        <v>0</v>
      </c>
      <c r="V15">
        <v>1</v>
      </c>
      <c r="W15">
        <v>2</v>
      </c>
      <c r="X15">
        <v>3</v>
      </c>
      <c r="Y15">
        <v>4</v>
      </c>
      <c r="Z15">
        <v>5</v>
      </c>
      <c r="AA15">
        <v>6</v>
      </c>
    </row>
    <row r="16" spans="17:26" ht="12.75">
      <c r="Q16" s="2" t="s">
        <v>6</v>
      </c>
      <c r="R16">
        <f aca="true" t="shared" si="2" ref="R16:Z16">LOG10(R5)</f>
        <v>-0.23754373814287447</v>
      </c>
      <c r="S16">
        <f t="shared" si="2"/>
        <v>-0.15836249209524966</v>
      </c>
      <c r="T16">
        <f t="shared" si="2"/>
        <v>-0.0791812460476248</v>
      </c>
      <c r="U16">
        <f t="shared" si="2"/>
        <v>0</v>
      </c>
      <c r="V16">
        <f t="shared" si="2"/>
        <v>0.07918124604762482</v>
      </c>
      <c r="W16">
        <f t="shared" si="2"/>
        <v>0.15836249209524964</v>
      </c>
      <c r="X16">
        <f t="shared" si="2"/>
        <v>0.23754373814287447</v>
      </c>
      <c r="Y16">
        <f t="shared" si="2"/>
        <v>0.31672498419049927</v>
      </c>
      <c r="Z16">
        <f t="shared" si="2"/>
        <v>0.3959062302381241</v>
      </c>
    </row>
    <row r="17" spans="17:26" ht="12.75">
      <c r="Q17" s="2" t="s">
        <v>8</v>
      </c>
      <c r="R17">
        <f aca="true" t="shared" si="3" ref="R17:Z17">LOG10(R6)</f>
        <v>-0.438384107034714</v>
      </c>
      <c r="S17">
        <f t="shared" si="3"/>
        <v>-0.29225607135647597</v>
      </c>
      <c r="T17">
        <f t="shared" si="3"/>
        <v>-0.146128035678238</v>
      </c>
      <c r="U17">
        <f t="shared" si="3"/>
        <v>0</v>
      </c>
      <c r="V17">
        <f t="shared" si="3"/>
        <v>0.146128035678238</v>
      </c>
      <c r="W17">
        <f t="shared" si="3"/>
        <v>0.292256071356476</v>
      </c>
      <c r="X17">
        <f t="shared" si="3"/>
        <v>0.438384107034714</v>
      </c>
      <c r="Y17">
        <f t="shared" si="3"/>
        <v>0.5845121427129519</v>
      </c>
      <c r="Z17">
        <f t="shared" si="3"/>
        <v>0.73064017839119</v>
      </c>
    </row>
    <row r="18" spans="17:26" ht="12.75">
      <c r="Q18" s="2" t="s">
        <v>5</v>
      </c>
      <c r="R18">
        <f aca="true" t="shared" si="4" ref="R18:Z18">LOG10(R7)</f>
        <v>0.3645162531850879</v>
      </c>
      <c r="S18">
        <f t="shared" si="4"/>
        <v>0.44369749923271273</v>
      </c>
      <c r="T18">
        <f t="shared" si="4"/>
        <v>0.5228787452803376</v>
      </c>
      <c r="U18">
        <f t="shared" si="4"/>
        <v>0.6020599913279624</v>
      </c>
      <c r="V18">
        <f t="shared" si="4"/>
        <v>0.6812412373755872</v>
      </c>
      <c r="W18">
        <f t="shared" si="4"/>
        <v>0.7604224834232121</v>
      </c>
      <c r="X18">
        <f t="shared" si="4"/>
        <v>0.8396037294708368</v>
      </c>
      <c r="Y18">
        <f t="shared" si="4"/>
        <v>0.9187849755184617</v>
      </c>
      <c r="Z18">
        <f t="shared" si="4"/>
        <v>0.9979662215660865</v>
      </c>
    </row>
    <row r="19" spans="17:26" ht="12.75">
      <c r="Q19" s="3" t="s">
        <v>75</v>
      </c>
      <c r="R19">
        <f aca="true" t="shared" si="5" ref="R19:Z19">LOG10(R8)</f>
        <v>0.20615376108983824</v>
      </c>
      <c r="S19">
        <f t="shared" si="5"/>
        <v>0.2853350071374631</v>
      </c>
      <c r="T19">
        <f t="shared" si="5"/>
        <v>0.3645162531850879</v>
      </c>
      <c r="U19">
        <f t="shared" si="5"/>
        <v>0.44369749923271273</v>
      </c>
      <c r="V19">
        <f t="shared" si="5"/>
        <v>0.5228787452803376</v>
      </c>
      <c r="W19">
        <f t="shared" si="5"/>
        <v>0.6020599913279624</v>
      </c>
      <c r="X19">
        <f t="shared" si="5"/>
        <v>0.6812412373755872</v>
      </c>
      <c r="Y19">
        <f t="shared" si="5"/>
        <v>0.7604224834232121</v>
      </c>
      <c r="Z19">
        <f t="shared" si="5"/>
        <v>0.8396037294708368</v>
      </c>
    </row>
    <row r="20" spans="17:26" ht="12.75">
      <c r="Q20" s="2" t="s">
        <v>76</v>
      </c>
      <c r="R20">
        <f aca="true" t="shared" si="6" ref="R20:Z20">LOG10(R9)</f>
        <v>0.44369749923271273</v>
      </c>
      <c r="S20">
        <f t="shared" si="6"/>
        <v>0.49648499659779594</v>
      </c>
      <c r="T20">
        <f t="shared" si="6"/>
        <v>0.5492724939628791</v>
      </c>
      <c r="U20">
        <f t="shared" si="6"/>
        <v>0.6020599913279624</v>
      </c>
      <c r="V20">
        <f t="shared" si="6"/>
        <v>0.6548474886930455</v>
      </c>
      <c r="W20">
        <f t="shared" si="6"/>
        <v>0.7076349860581288</v>
      </c>
      <c r="X20">
        <f t="shared" si="6"/>
        <v>0.7604224834232121</v>
      </c>
      <c r="Y20">
        <f t="shared" si="6"/>
        <v>0.8132099807882952</v>
      </c>
      <c r="Z20">
        <f t="shared" si="6"/>
        <v>0.8659974781533785</v>
      </c>
    </row>
    <row r="21" spans="17:26" ht="12.75">
      <c r="Q21" s="2" t="s">
        <v>10</v>
      </c>
      <c r="R21">
        <f aca="true" t="shared" si="7" ref="R21:Z21">LOG10(R10)</f>
        <v>0.13727247168202533</v>
      </c>
      <c r="S21">
        <f t="shared" si="7"/>
        <v>0.09151498112135023</v>
      </c>
      <c r="T21">
        <f t="shared" si="7"/>
        <v>0.04575749056067514</v>
      </c>
      <c r="U21">
        <f t="shared" si="7"/>
        <v>0</v>
      </c>
      <c r="V21">
        <f t="shared" si="7"/>
        <v>-0.045757490560675115</v>
      </c>
      <c r="W21">
        <f t="shared" si="7"/>
        <v>-0.09151498112135022</v>
      </c>
      <c r="X21">
        <f t="shared" si="7"/>
        <v>-0.13727247168202533</v>
      </c>
      <c r="Y21">
        <f t="shared" si="7"/>
        <v>-0.1830299622427004</v>
      </c>
      <c r="Z21">
        <f t="shared" si="7"/>
        <v>-0.2287874528033755</v>
      </c>
    </row>
    <row r="26" spans="17:27" ht="12.75">
      <c r="Q26">
        <v>-4</v>
      </c>
      <c r="R26">
        <v>-3</v>
      </c>
      <c r="S26">
        <v>-2</v>
      </c>
      <c r="T26">
        <v>-1</v>
      </c>
      <c r="U26">
        <v>0</v>
      </c>
      <c r="V26">
        <v>1</v>
      </c>
      <c r="W26">
        <v>2</v>
      </c>
      <c r="X26">
        <v>3</v>
      </c>
      <c r="Y26">
        <v>4</v>
      </c>
      <c r="Z26">
        <v>5</v>
      </c>
      <c r="AA26">
        <v>6</v>
      </c>
    </row>
    <row r="27" spans="16:26" ht="12.75">
      <c r="P27" s="2" t="s">
        <v>6</v>
      </c>
      <c r="R27">
        <f aca="true" t="shared" si="8" ref="R27:Z27">LOG10(100)+LOG10(R5)</f>
        <v>1.7624562618571256</v>
      </c>
      <c r="S27">
        <f t="shared" si="8"/>
        <v>1.8416375079047502</v>
      </c>
      <c r="T27">
        <f t="shared" si="8"/>
        <v>1.9208187539523751</v>
      </c>
      <c r="U27">
        <f t="shared" si="8"/>
        <v>2</v>
      </c>
      <c r="V27">
        <f t="shared" si="8"/>
        <v>2.0791812460476247</v>
      </c>
      <c r="W27">
        <f t="shared" si="8"/>
        <v>2.1583624920952498</v>
      </c>
      <c r="X27">
        <f t="shared" si="8"/>
        <v>2.2375437381428744</v>
      </c>
      <c r="Y27">
        <f t="shared" si="8"/>
        <v>2.316724984190499</v>
      </c>
      <c r="Z27">
        <f t="shared" si="8"/>
        <v>2.395906230238124</v>
      </c>
    </row>
    <row r="28" spans="16:26" ht="12.75">
      <c r="P28" s="2" t="s">
        <v>8</v>
      </c>
      <c r="R28">
        <f aca="true" t="shared" si="9" ref="R28:Z28">LOG10(100)+LOG10(R6)</f>
        <v>1.561615892965286</v>
      </c>
      <c r="S28">
        <f t="shared" si="9"/>
        <v>1.707743928643524</v>
      </c>
      <c r="T28">
        <f t="shared" si="9"/>
        <v>1.853871964321762</v>
      </c>
      <c r="U28">
        <f t="shared" si="9"/>
        <v>2</v>
      </c>
      <c r="V28">
        <f t="shared" si="9"/>
        <v>2.146128035678238</v>
      </c>
      <c r="W28">
        <f t="shared" si="9"/>
        <v>2.292256071356476</v>
      </c>
      <c r="X28">
        <f t="shared" si="9"/>
        <v>2.438384107034714</v>
      </c>
      <c r="Y28">
        <f t="shared" si="9"/>
        <v>2.584512142712952</v>
      </c>
      <c r="Z28">
        <f t="shared" si="9"/>
        <v>2.73064017839119</v>
      </c>
    </row>
    <row r="29" spans="16:26" ht="12.75">
      <c r="P29" s="2" t="s">
        <v>5</v>
      </c>
      <c r="R29">
        <f aca="true" t="shared" si="10" ref="R29:Z29">LOG10(100)+LOG10(R7)</f>
        <v>2.364516253185088</v>
      </c>
      <c r="S29">
        <f t="shared" si="10"/>
        <v>2.4436974992327127</v>
      </c>
      <c r="T29">
        <f t="shared" si="10"/>
        <v>2.5228787452803374</v>
      </c>
      <c r="U29">
        <f t="shared" si="10"/>
        <v>2.6020599913279625</v>
      </c>
      <c r="V29">
        <f t="shared" si="10"/>
        <v>2.681241237375587</v>
      </c>
      <c r="W29">
        <f t="shared" si="10"/>
        <v>2.760422483423212</v>
      </c>
      <c r="X29">
        <f t="shared" si="10"/>
        <v>2.839603729470837</v>
      </c>
      <c r="Y29">
        <f t="shared" si="10"/>
        <v>2.9187849755184616</v>
      </c>
      <c r="Z29">
        <f t="shared" si="10"/>
        <v>2.9979662215660863</v>
      </c>
    </row>
    <row r="30" spans="16:26" ht="12.75">
      <c r="P30" s="3" t="s">
        <v>9</v>
      </c>
      <c r="R30">
        <f aca="true" t="shared" si="11" ref="R30:Z30">LOG10(100)+LOG10(R8)</f>
        <v>2.2061537610898383</v>
      </c>
      <c r="S30">
        <f t="shared" si="11"/>
        <v>2.285335007137463</v>
      </c>
      <c r="T30">
        <f t="shared" si="11"/>
        <v>2.364516253185088</v>
      </c>
      <c r="U30">
        <f t="shared" si="11"/>
        <v>2.4436974992327127</v>
      </c>
      <c r="V30">
        <f t="shared" si="11"/>
        <v>2.5228787452803374</v>
      </c>
      <c r="W30">
        <f t="shared" si="11"/>
        <v>2.6020599913279625</v>
      </c>
      <c r="X30">
        <f t="shared" si="11"/>
        <v>2.681241237375587</v>
      </c>
      <c r="Y30">
        <f t="shared" si="11"/>
        <v>2.760422483423212</v>
      </c>
      <c r="Z30">
        <f t="shared" si="11"/>
        <v>2.839603729470837</v>
      </c>
    </row>
    <row r="31" spans="16:26" ht="12.75">
      <c r="P31" s="2" t="s">
        <v>7</v>
      </c>
      <c r="R31">
        <f aca="true" t="shared" si="12" ref="R31:Z31">LOG10(100)+LOG10(R9)</f>
        <v>2.4436974992327127</v>
      </c>
      <c r="S31">
        <f t="shared" si="12"/>
        <v>2.496484996597796</v>
      </c>
      <c r="T31">
        <f t="shared" si="12"/>
        <v>2.5492724939628792</v>
      </c>
      <c r="U31">
        <f t="shared" si="12"/>
        <v>2.6020599913279625</v>
      </c>
      <c r="V31">
        <f t="shared" si="12"/>
        <v>2.6548474886930453</v>
      </c>
      <c r="W31">
        <f t="shared" si="12"/>
        <v>2.707634986058129</v>
      </c>
      <c r="X31">
        <f t="shared" si="12"/>
        <v>2.760422483423212</v>
      </c>
      <c r="Y31">
        <f t="shared" si="12"/>
        <v>2.813209980788295</v>
      </c>
      <c r="Z31">
        <f t="shared" si="12"/>
        <v>2.8659974781533784</v>
      </c>
    </row>
    <row r="32" spans="16:26" ht="12.75">
      <c r="P32" s="2" t="s">
        <v>10</v>
      </c>
      <c r="R32">
        <f aca="true" t="shared" si="13" ref="R32:Z32">LOG10(100)+LOG10(R10)</f>
        <v>2.1372724716820253</v>
      </c>
      <c r="S32">
        <f t="shared" si="13"/>
        <v>2.09151498112135</v>
      </c>
      <c r="T32">
        <f t="shared" si="13"/>
        <v>2.0457574905606752</v>
      </c>
      <c r="U32">
        <f t="shared" si="13"/>
        <v>2</v>
      </c>
      <c r="V32">
        <f t="shared" si="13"/>
        <v>1.954242509439325</v>
      </c>
      <c r="W32">
        <f t="shared" si="13"/>
        <v>1.9084850188786497</v>
      </c>
      <c r="X32">
        <f t="shared" si="13"/>
        <v>1.8627275283179747</v>
      </c>
      <c r="Y32">
        <f t="shared" si="13"/>
        <v>1.8169700377572995</v>
      </c>
      <c r="Z32">
        <f t="shared" si="13"/>
        <v>1.7712125471966245</v>
      </c>
    </row>
    <row r="33" spans="16:27" ht="12.75">
      <c r="P33">
        <v>100</v>
      </c>
      <c r="Q33">
        <f>R33</f>
        <v>3</v>
      </c>
      <c r="R33">
        <f>LOG10(10*P33)</f>
        <v>3</v>
      </c>
      <c r="S33">
        <f aca="true" t="shared" si="14" ref="S33:AA33">R33</f>
        <v>3</v>
      </c>
      <c r="T33">
        <f t="shared" si="14"/>
        <v>3</v>
      </c>
      <c r="U33">
        <f t="shared" si="14"/>
        <v>3</v>
      </c>
      <c r="V33">
        <f t="shared" si="14"/>
        <v>3</v>
      </c>
      <c r="W33">
        <f t="shared" si="14"/>
        <v>3</v>
      </c>
      <c r="X33">
        <f t="shared" si="14"/>
        <v>3</v>
      </c>
      <c r="Y33">
        <f t="shared" si="14"/>
        <v>3</v>
      </c>
      <c r="Z33">
        <f t="shared" si="14"/>
        <v>3</v>
      </c>
      <c r="AA33">
        <f t="shared" si="14"/>
        <v>3</v>
      </c>
    </row>
    <row r="34" spans="16:27" ht="12.75">
      <c r="P34">
        <v>90</v>
      </c>
      <c r="Q34">
        <f aca="true" t="shared" si="15" ref="Q34:Q51">R34</f>
        <v>2.9542425094393248</v>
      </c>
      <c r="R34">
        <f aca="true" t="shared" si="16" ref="R34:R51">LOG10(10*P34)</f>
        <v>2.9542425094393248</v>
      </c>
      <c r="S34">
        <f aca="true" t="shared" si="17" ref="S34:AA34">R34</f>
        <v>2.9542425094393248</v>
      </c>
      <c r="T34">
        <f t="shared" si="17"/>
        <v>2.9542425094393248</v>
      </c>
      <c r="U34">
        <f t="shared" si="17"/>
        <v>2.9542425094393248</v>
      </c>
      <c r="V34">
        <f t="shared" si="17"/>
        <v>2.9542425094393248</v>
      </c>
      <c r="W34">
        <f t="shared" si="17"/>
        <v>2.9542425094393248</v>
      </c>
      <c r="X34">
        <f t="shared" si="17"/>
        <v>2.9542425094393248</v>
      </c>
      <c r="Y34">
        <f t="shared" si="17"/>
        <v>2.9542425094393248</v>
      </c>
      <c r="Z34">
        <f t="shared" si="17"/>
        <v>2.9542425094393248</v>
      </c>
      <c r="AA34">
        <f t="shared" si="17"/>
        <v>2.9542425094393248</v>
      </c>
    </row>
    <row r="35" spans="16:27" ht="12.75">
      <c r="P35">
        <v>80</v>
      </c>
      <c r="Q35">
        <f t="shared" si="15"/>
        <v>2.9030899869919438</v>
      </c>
      <c r="R35">
        <f t="shared" si="16"/>
        <v>2.9030899869919438</v>
      </c>
      <c r="S35">
        <f aca="true" t="shared" si="18" ref="S35:AA35">R35</f>
        <v>2.9030899869919438</v>
      </c>
      <c r="T35">
        <f t="shared" si="18"/>
        <v>2.9030899869919438</v>
      </c>
      <c r="U35">
        <f t="shared" si="18"/>
        <v>2.9030899869919438</v>
      </c>
      <c r="V35">
        <f t="shared" si="18"/>
        <v>2.9030899869919438</v>
      </c>
      <c r="W35">
        <f t="shared" si="18"/>
        <v>2.9030899869919438</v>
      </c>
      <c r="X35">
        <f t="shared" si="18"/>
        <v>2.9030899869919438</v>
      </c>
      <c r="Y35">
        <f t="shared" si="18"/>
        <v>2.9030899869919438</v>
      </c>
      <c r="Z35">
        <f t="shared" si="18"/>
        <v>2.9030899869919438</v>
      </c>
      <c r="AA35">
        <f t="shared" si="18"/>
        <v>2.9030899869919438</v>
      </c>
    </row>
    <row r="36" spans="16:27" ht="12.75">
      <c r="P36">
        <v>70</v>
      </c>
      <c r="Q36">
        <f t="shared" si="15"/>
        <v>2.845098040014257</v>
      </c>
      <c r="R36">
        <f t="shared" si="16"/>
        <v>2.845098040014257</v>
      </c>
      <c r="S36">
        <f aca="true" t="shared" si="19" ref="S36:AA36">R36</f>
        <v>2.845098040014257</v>
      </c>
      <c r="T36">
        <f t="shared" si="19"/>
        <v>2.845098040014257</v>
      </c>
      <c r="U36">
        <f t="shared" si="19"/>
        <v>2.845098040014257</v>
      </c>
      <c r="V36">
        <f t="shared" si="19"/>
        <v>2.845098040014257</v>
      </c>
      <c r="W36">
        <f t="shared" si="19"/>
        <v>2.845098040014257</v>
      </c>
      <c r="X36">
        <f t="shared" si="19"/>
        <v>2.845098040014257</v>
      </c>
      <c r="Y36">
        <f t="shared" si="19"/>
        <v>2.845098040014257</v>
      </c>
      <c r="Z36">
        <f t="shared" si="19"/>
        <v>2.845098040014257</v>
      </c>
      <c r="AA36">
        <f t="shared" si="19"/>
        <v>2.845098040014257</v>
      </c>
    </row>
    <row r="37" spans="16:27" ht="12.75">
      <c r="P37">
        <v>60</v>
      </c>
      <c r="Q37">
        <f t="shared" si="15"/>
        <v>2.7781512503836434</v>
      </c>
      <c r="R37">
        <f t="shared" si="16"/>
        <v>2.7781512503836434</v>
      </c>
      <c r="S37">
        <f aca="true" t="shared" si="20" ref="S37:AA37">R37</f>
        <v>2.7781512503836434</v>
      </c>
      <c r="T37">
        <f t="shared" si="20"/>
        <v>2.7781512503836434</v>
      </c>
      <c r="U37">
        <f t="shared" si="20"/>
        <v>2.7781512503836434</v>
      </c>
      <c r="V37">
        <f t="shared" si="20"/>
        <v>2.7781512503836434</v>
      </c>
      <c r="W37">
        <f t="shared" si="20"/>
        <v>2.7781512503836434</v>
      </c>
      <c r="X37">
        <f t="shared" si="20"/>
        <v>2.7781512503836434</v>
      </c>
      <c r="Y37">
        <f t="shared" si="20"/>
        <v>2.7781512503836434</v>
      </c>
      <c r="Z37">
        <f t="shared" si="20"/>
        <v>2.7781512503836434</v>
      </c>
      <c r="AA37">
        <f t="shared" si="20"/>
        <v>2.7781512503836434</v>
      </c>
    </row>
    <row r="38" spans="16:27" ht="12.75">
      <c r="P38">
        <v>50</v>
      </c>
      <c r="Q38">
        <f t="shared" si="15"/>
        <v>2.6989700043360187</v>
      </c>
      <c r="R38">
        <f t="shared" si="16"/>
        <v>2.6989700043360187</v>
      </c>
      <c r="S38">
        <f aca="true" t="shared" si="21" ref="S38:AA38">R38</f>
        <v>2.6989700043360187</v>
      </c>
      <c r="T38">
        <f t="shared" si="21"/>
        <v>2.6989700043360187</v>
      </c>
      <c r="U38">
        <f t="shared" si="21"/>
        <v>2.6989700043360187</v>
      </c>
      <c r="V38">
        <f t="shared" si="21"/>
        <v>2.6989700043360187</v>
      </c>
      <c r="W38">
        <f t="shared" si="21"/>
        <v>2.6989700043360187</v>
      </c>
      <c r="X38">
        <f t="shared" si="21"/>
        <v>2.6989700043360187</v>
      </c>
      <c r="Y38">
        <f t="shared" si="21"/>
        <v>2.6989700043360187</v>
      </c>
      <c r="Z38">
        <f t="shared" si="21"/>
        <v>2.6989700043360187</v>
      </c>
      <c r="AA38">
        <f t="shared" si="21"/>
        <v>2.6989700043360187</v>
      </c>
    </row>
    <row r="39" spans="16:27" ht="12.75">
      <c r="P39">
        <v>40</v>
      </c>
      <c r="Q39">
        <f t="shared" si="15"/>
        <v>2.6020599913279625</v>
      </c>
      <c r="R39">
        <f t="shared" si="16"/>
        <v>2.6020599913279625</v>
      </c>
      <c r="S39">
        <f aca="true" t="shared" si="22" ref="S39:AA39">R39</f>
        <v>2.6020599913279625</v>
      </c>
      <c r="T39">
        <f t="shared" si="22"/>
        <v>2.6020599913279625</v>
      </c>
      <c r="U39">
        <f t="shared" si="22"/>
        <v>2.6020599913279625</v>
      </c>
      <c r="V39">
        <f t="shared" si="22"/>
        <v>2.6020599913279625</v>
      </c>
      <c r="W39">
        <f t="shared" si="22"/>
        <v>2.6020599913279625</v>
      </c>
      <c r="X39">
        <f t="shared" si="22"/>
        <v>2.6020599913279625</v>
      </c>
      <c r="Y39">
        <f t="shared" si="22"/>
        <v>2.6020599913279625</v>
      </c>
      <c r="Z39">
        <f t="shared" si="22"/>
        <v>2.6020599913279625</v>
      </c>
      <c r="AA39">
        <f t="shared" si="22"/>
        <v>2.6020599913279625</v>
      </c>
    </row>
    <row r="40" spans="16:27" ht="12.75">
      <c r="P40">
        <v>30</v>
      </c>
      <c r="Q40">
        <f t="shared" si="15"/>
        <v>2.4771212547196626</v>
      </c>
      <c r="R40">
        <f t="shared" si="16"/>
        <v>2.4771212547196626</v>
      </c>
      <c r="S40">
        <f aca="true" t="shared" si="23" ref="S40:AA40">R40</f>
        <v>2.4771212547196626</v>
      </c>
      <c r="T40">
        <f t="shared" si="23"/>
        <v>2.4771212547196626</v>
      </c>
      <c r="U40">
        <f t="shared" si="23"/>
        <v>2.4771212547196626</v>
      </c>
      <c r="V40">
        <f t="shared" si="23"/>
        <v>2.4771212547196626</v>
      </c>
      <c r="W40">
        <f t="shared" si="23"/>
        <v>2.4771212547196626</v>
      </c>
      <c r="X40">
        <f t="shared" si="23"/>
        <v>2.4771212547196626</v>
      </c>
      <c r="Y40">
        <f t="shared" si="23"/>
        <v>2.4771212547196626</v>
      </c>
      <c r="Z40">
        <f t="shared" si="23"/>
        <v>2.4771212547196626</v>
      </c>
      <c r="AA40">
        <f t="shared" si="23"/>
        <v>2.4771212547196626</v>
      </c>
    </row>
    <row r="41" spans="16:27" ht="12.75">
      <c r="P41">
        <v>20</v>
      </c>
      <c r="Q41">
        <f t="shared" si="15"/>
        <v>2.3010299956639813</v>
      </c>
      <c r="R41">
        <f t="shared" si="16"/>
        <v>2.3010299956639813</v>
      </c>
      <c r="S41">
        <f aca="true" t="shared" si="24" ref="S41:AA41">R41</f>
        <v>2.3010299956639813</v>
      </c>
      <c r="T41">
        <f t="shared" si="24"/>
        <v>2.3010299956639813</v>
      </c>
      <c r="U41">
        <f t="shared" si="24"/>
        <v>2.3010299956639813</v>
      </c>
      <c r="V41">
        <f t="shared" si="24"/>
        <v>2.3010299956639813</v>
      </c>
      <c r="W41">
        <f t="shared" si="24"/>
        <v>2.3010299956639813</v>
      </c>
      <c r="X41">
        <f t="shared" si="24"/>
        <v>2.3010299956639813</v>
      </c>
      <c r="Y41">
        <f t="shared" si="24"/>
        <v>2.3010299956639813</v>
      </c>
      <c r="Z41">
        <f t="shared" si="24"/>
        <v>2.3010299956639813</v>
      </c>
      <c r="AA41">
        <f t="shared" si="24"/>
        <v>2.3010299956639813</v>
      </c>
    </row>
    <row r="42" spans="16:27" ht="12.75">
      <c r="P42">
        <v>10</v>
      </c>
      <c r="Q42">
        <f t="shared" si="15"/>
        <v>2</v>
      </c>
      <c r="R42">
        <f t="shared" si="16"/>
        <v>2</v>
      </c>
      <c r="S42">
        <f aca="true" t="shared" si="25" ref="S42:AA42">R42</f>
        <v>2</v>
      </c>
      <c r="T42">
        <f t="shared" si="25"/>
        <v>2</v>
      </c>
      <c r="U42">
        <f t="shared" si="25"/>
        <v>2</v>
      </c>
      <c r="V42">
        <f t="shared" si="25"/>
        <v>2</v>
      </c>
      <c r="W42">
        <f t="shared" si="25"/>
        <v>2</v>
      </c>
      <c r="X42">
        <f t="shared" si="25"/>
        <v>2</v>
      </c>
      <c r="Y42">
        <f t="shared" si="25"/>
        <v>2</v>
      </c>
      <c r="Z42">
        <f t="shared" si="25"/>
        <v>2</v>
      </c>
      <c r="AA42">
        <f t="shared" si="25"/>
        <v>2</v>
      </c>
    </row>
    <row r="43" spans="16:27" ht="12.75">
      <c r="P43">
        <v>9</v>
      </c>
      <c r="Q43">
        <f t="shared" si="15"/>
        <v>1.954242509439325</v>
      </c>
      <c r="R43">
        <f t="shared" si="16"/>
        <v>1.954242509439325</v>
      </c>
      <c r="S43">
        <f aca="true" t="shared" si="26" ref="S43:AA43">R43</f>
        <v>1.954242509439325</v>
      </c>
      <c r="T43">
        <f t="shared" si="26"/>
        <v>1.954242509439325</v>
      </c>
      <c r="U43">
        <f t="shared" si="26"/>
        <v>1.954242509439325</v>
      </c>
      <c r="V43">
        <f t="shared" si="26"/>
        <v>1.954242509439325</v>
      </c>
      <c r="W43">
        <f t="shared" si="26"/>
        <v>1.954242509439325</v>
      </c>
      <c r="X43">
        <f t="shared" si="26"/>
        <v>1.954242509439325</v>
      </c>
      <c r="Y43">
        <f t="shared" si="26"/>
        <v>1.954242509439325</v>
      </c>
      <c r="Z43">
        <f t="shared" si="26"/>
        <v>1.954242509439325</v>
      </c>
      <c r="AA43">
        <f t="shared" si="26"/>
        <v>1.954242509439325</v>
      </c>
    </row>
    <row r="44" spans="16:27" ht="12.75">
      <c r="P44">
        <v>8</v>
      </c>
      <c r="Q44">
        <f t="shared" si="15"/>
        <v>1.9030899869919435</v>
      </c>
      <c r="R44">
        <f t="shared" si="16"/>
        <v>1.9030899869919435</v>
      </c>
      <c r="S44">
        <f aca="true" t="shared" si="27" ref="S44:AA44">R44</f>
        <v>1.9030899869919435</v>
      </c>
      <c r="T44">
        <f t="shared" si="27"/>
        <v>1.9030899869919435</v>
      </c>
      <c r="U44">
        <f t="shared" si="27"/>
        <v>1.9030899869919435</v>
      </c>
      <c r="V44">
        <f t="shared" si="27"/>
        <v>1.9030899869919435</v>
      </c>
      <c r="W44">
        <f t="shared" si="27"/>
        <v>1.9030899869919435</v>
      </c>
      <c r="X44">
        <f t="shared" si="27"/>
        <v>1.9030899869919435</v>
      </c>
      <c r="Y44">
        <f t="shared" si="27"/>
        <v>1.9030899869919435</v>
      </c>
      <c r="Z44">
        <f t="shared" si="27"/>
        <v>1.9030899869919435</v>
      </c>
      <c r="AA44">
        <f t="shared" si="27"/>
        <v>1.9030899869919435</v>
      </c>
    </row>
    <row r="45" spans="16:27" ht="12.75">
      <c r="P45">
        <v>7</v>
      </c>
      <c r="Q45">
        <f t="shared" si="15"/>
        <v>1.845098040014257</v>
      </c>
      <c r="R45">
        <f t="shared" si="16"/>
        <v>1.845098040014257</v>
      </c>
      <c r="S45">
        <f aca="true" t="shared" si="28" ref="S45:AA45">R45</f>
        <v>1.845098040014257</v>
      </c>
      <c r="T45">
        <f t="shared" si="28"/>
        <v>1.845098040014257</v>
      </c>
      <c r="U45">
        <f t="shared" si="28"/>
        <v>1.845098040014257</v>
      </c>
      <c r="V45">
        <f t="shared" si="28"/>
        <v>1.845098040014257</v>
      </c>
      <c r="W45">
        <f t="shared" si="28"/>
        <v>1.845098040014257</v>
      </c>
      <c r="X45">
        <f t="shared" si="28"/>
        <v>1.845098040014257</v>
      </c>
      <c r="Y45">
        <f t="shared" si="28"/>
        <v>1.845098040014257</v>
      </c>
      <c r="Z45">
        <f t="shared" si="28"/>
        <v>1.845098040014257</v>
      </c>
      <c r="AA45">
        <f t="shared" si="28"/>
        <v>1.845098040014257</v>
      </c>
    </row>
    <row r="46" spans="16:27" ht="12.75">
      <c r="P46">
        <v>6</v>
      </c>
      <c r="Q46">
        <f t="shared" si="15"/>
        <v>1.7781512503836436</v>
      </c>
      <c r="R46">
        <f t="shared" si="16"/>
        <v>1.7781512503836436</v>
      </c>
      <c r="S46">
        <f aca="true" t="shared" si="29" ref="S46:AA46">R46</f>
        <v>1.7781512503836436</v>
      </c>
      <c r="T46">
        <f t="shared" si="29"/>
        <v>1.7781512503836436</v>
      </c>
      <c r="U46">
        <f t="shared" si="29"/>
        <v>1.7781512503836436</v>
      </c>
      <c r="V46">
        <f t="shared" si="29"/>
        <v>1.7781512503836436</v>
      </c>
      <c r="W46">
        <f t="shared" si="29"/>
        <v>1.7781512503836436</v>
      </c>
      <c r="X46">
        <f t="shared" si="29"/>
        <v>1.7781512503836436</v>
      </c>
      <c r="Y46">
        <f t="shared" si="29"/>
        <v>1.7781512503836436</v>
      </c>
      <c r="Z46">
        <f t="shared" si="29"/>
        <v>1.7781512503836436</v>
      </c>
      <c r="AA46">
        <f t="shared" si="29"/>
        <v>1.7781512503836436</v>
      </c>
    </row>
    <row r="47" spans="16:27" ht="12.75">
      <c r="P47">
        <v>5</v>
      </c>
      <c r="Q47">
        <f t="shared" si="15"/>
        <v>1.6989700043360187</v>
      </c>
      <c r="R47">
        <f t="shared" si="16"/>
        <v>1.6989700043360187</v>
      </c>
      <c r="S47">
        <f aca="true" t="shared" si="30" ref="S47:AA47">R47</f>
        <v>1.6989700043360187</v>
      </c>
      <c r="T47">
        <f t="shared" si="30"/>
        <v>1.6989700043360187</v>
      </c>
      <c r="U47">
        <f t="shared" si="30"/>
        <v>1.6989700043360187</v>
      </c>
      <c r="V47">
        <f t="shared" si="30"/>
        <v>1.6989700043360187</v>
      </c>
      <c r="W47">
        <f t="shared" si="30"/>
        <v>1.6989700043360187</v>
      </c>
      <c r="X47">
        <f t="shared" si="30"/>
        <v>1.6989700043360187</v>
      </c>
      <c r="Y47">
        <f t="shared" si="30"/>
        <v>1.6989700043360187</v>
      </c>
      <c r="Z47">
        <f t="shared" si="30"/>
        <v>1.6989700043360187</v>
      </c>
      <c r="AA47">
        <f t="shared" si="30"/>
        <v>1.6989700043360187</v>
      </c>
    </row>
    <row r="48" spans="16:27" ht="12.75">
      <c r="P48">
        <v>4</v>
      </c>
      <c r="Q48">
        <f t="shared" si="15"/>
        <v>1.6020599913279623</v>
      </c>
      <c r="R48">
        <f t="shared" si="16"/>
        <v>1.6020599913279623</v>
      </c>
      <c r="S48">
        <f aca="true" t="shared" si="31" ref="S48:AA48">R48</f>
        <v>1.6020599913279623</v>
      </c>
      <c r="T48">
        <f t="shared" si="31"/>
        <v>1.6020599913279623</v>
      </c>
      <c r="U48">
        <f t="shared" si="31"/>
        <v>1.6020599913279623</v>
      </c>
      <c r="V48">
        <f t="shared" si="31"/>
        <v>1.6020599913279623</v>
      </c>
      <c r="W48">
        <f t="shared" si="31"/>
        <v>1.6020599913279623</v>
      </c>
      <c r="X48">
        <f t="shared" si="31"/>
        <v>1.6020599913279623</v>
      </c>
      <c r="Y48">
        <f t="shared" si="31"/>
        <v>1.6020599913279623</v>
      </c>
      <c r="Z48">
        <f t="shared" si="31"/>
        <v>1.6020599913279623</v>
      </c>
      <c r="AA48">
        <f t="shared" si="31"/>
        <v>1.6020599913279623</v>
      </c>
    </row>
    <row r="49" spans="16:27" ht="12.75">
      <c r="P49">
        <v>3</v>
      </c>
      <c r="Q49">
        <f t="shared" si="15"/>
        <v>1.4771212547196624</v>
      </c>
      <c r="R49">
        <f t="shared" si="16"/>
        <v>1.4771212547196624</v>
      </c>
      <c r="S49">
        <f aca="true" t="shared" si="32" ref="S49:AA49">R49</f>
        <v>1.4771212547196624</v>
      </c>
      <c r="T49">
        <f t="shared" si="32"/>
        <v>1.4771212547196624</v>
      </c>
      <c r="U49">
        <f t="shared" si="32"/>
        <v>1.4771212547196624</v>
      </c>
      <c r="V49">
        <f t="shared" si="32"/>
        <v>1.4771212547196624</v>
      </c>
      <c r="W49">
        <f t="shared" si="32"/>
        <v>1.4771212547196624</v>
      </c>
      <c r="X49">
        <f t="shared" si="32"/>
        <v>1.4771212547196624</v>
      </c>
      <c r="Y49">
        <f t="shared" si="32"/>
        <v>1.4771212547196624</v>
      </c>
      <c r="Z49">
        <f t="shared" si="32"/>
        <v>1.4771212547196624</v>
      </c>
      <c r="AA49">
        <f t="shared" si="32"/>
        <v>1.4771212547196624</v>
      </c>
    </row>
    <row r="50" spans="16:27" ht="12.75">
      <c r="P50">
        <v>2</v>
      </c>
      <c r="Q50">
        <f t="shared" si="15"/>
        <v>1.3010299956639813</v>
      </c>
      <c r="R50">
        <f t="shared" si="16"/>
        <v>1.3010299956639813</v>
      </c>
      <c r="S50">
        <f aca="true" t="shared" si="33" ref="S50:AA50">R50</f>
        <v>1.3010299956639813</v>
      </c>
      <c r="T50">
        <f t="shared" si="33"/>
        <v>1.3010299956639813</v>
      </c>
      <c r="U50">
        <f t="shared" si="33"/>
        <v>1.3010299956639813</v>
      </c>
      <c r="V50">
        <f t="shared" si="33"/>
        <v>1.3010299956639813</v>
      </c>
      <c r="W50">
        <f t="shared" si="33"/>
        <v>1.3010299956639813</v>
      </c>
      <c r="X50">
        <f t="shared" si="33"/>
        <v>1.3010299956639813</v>
      </c>
      <c r="Y50">
        <f t="shared" si="33"/>
        <v>1.3010299956639813</v>
      </c>
      <c r="Z50">
        <f t="shared" si="33"/>
        <v>1.3010299956639813</v>
      </c>
      <c r="AA50">
        <f t="shared" si="33"/>
        <v>1.3010299956639813</v>
      </c>
    </row>
    <row r="51" spans="16:27" ht="12.75">
      <c r="P51">
        <v>1</v>
      </c>
      <c r="Q51">
        <f t="shared" si="15"/>
        <v>1</v>
      </c>
      <c r="R51">
        <f t="shared" si="16"/>
        <v>1</v>
      </c>
      <c r="S51">
        <f aca="true" t="shared" si="34" ref="S51:AA51">R51</f>
        <v>1</v>
      </c>
      <c r="T51">
        <f t="shared" si="34"/>
        <v>1</v>
      </c>
      <c r="U51">
        <f t="shared" si="34"/>
        <v>1</v>
      </c>
      <c r="V51">
        <f t="shared" si="34"/>
        <v>1</v>
      </c>
      <c r="W51">
        <f t="shared" si="34"/>
        <v>1</v>
      </c>
      <c r="X51">
        <f t="shared" si="34"/>
        <v>1</v>
      </c>
      <c r="Y51">
        <f t="shared" si="34"/>
        <v>1</v>
      </c>
      <c r="Z51">
        <f t="shared" si="34"/>
        <v>1</v>
      </c>
      <c r="AA51">
        <f t="shared" si="34"/>
        <v>1</v>
      </c>
    </row>
    <row r="56" ht="12.75">
      <c r="J56" s="62"/>
    </row>
    <row r="57" spans="1:10" ht="15">
      <c r="A57" s="1" t="s">
        <v>198</v>
      </c>
      <c r="E57" s="1" t="s">
        <v>88</v>
      </c>
      <c r="G57" s="13"/>
      <c r="J57" s="62"/>
    </row>
    <row r="58" ht="4.5" customHeight="1"/>
    <row r="59" spans="1:18" ht="15">
      <c r="A59" s="10" t="s">
        <v>83</v>
      </c>
      <c r="B59" s="1"/>
      <c r="D59" s="1" t="s">
        <v>86</v>
      </c>
      <c r="E59" s="11"/>
      <c r="H59" s="12" t="s">
        <v>87</v>
      </c>
      <c r="N59" t="s">
        <v>0</v>
      </c>
      <c r="O59" t="s">
        <v>1</v>
      </c>
      <c r="P59" t="s">
        <v>2</v>
      </c>
      <c r="R59" t="s">
        <v>11</v>
      </c>
    </row>
    <row r="60" spans="1:25" ht="12.75" customHeight="1">
      <c r="A60" s="1" t="s">
        <v>263</v>
      </c>
      <c r="C60" s="1"/>
      <c r="D60" s="1"/>
      <c r="E60" s="1"/>
      <c r="H60" s="1" t="s">
        <v>79</v>
      </c>
      <c r="R60">
        <f aca="true" t="shared" si="35" ref="R60:Y60">R4</f>
        <v>-3</v>
      </c>
      <c r="S60">
        <f t="shared" si="35"/>
        <v>-2</v>
      </c>
      <c r="T60">
        <f t="shared" si="35"/>
        <v>-1</v>
      </c>
      <c r="U60">
        <f t="shared" si="35"/>
        <v>0</v>
      </c>
      <c r="V60">
        <f t="shared" si="35"/>
        <v>1</v>
      </c>
      <c r="W60">
        <f t="shared" si="35"/>
        <v>2</v>
      </c>
      <c r="X60">
        <f t="shared" si="35"/>
        <v>3</v>
      </c>
      <c r="Y60">
        <f t="shared" si="35"/>
        <v>4</v>
      </c>
    </row>
    <row r="61" spans="1:25" ht="15">
      <c r="A61" s="1" t="s">
        <v>77</v>
      </c>
      <c r="C61" s="1"/>
      <c r="D61" s="1" t="s">
        <v>257</v>
      </c>
      <c r="H61" s="1" t="s">
        <v>256</v>
      </c>
      <c r="N61">
        <v>10</v>
      </c>
      <c r="O61">
        <v>0</v>
      </c>
      <c r="P61">
        <v>0</v>
      </c>
      <c r="Q61" t="s">
        <v>12</v>
      </c>
      <c r="R61">
        <f aca="true" t="shared" si="36" ref="R61:T68">$N61*R$4^2+$O61*R$4+$P61</f>
        <v>90</v>
      </c>
      <c r="S61">
        <f t="shared" si="36"/>
        <v>40</v>
      </c>
      <c r="T61">
        <f t="shared" si="36"/>
        <v>10</v>
      </c>
      <c r="U61">
        <v>1E-05</v>
      </c>
      <c r="V61">
        <f aca="true" t="shared" si="37" ref="V61:Y68">$N61*V$4^2+$O61*V$4+$P61</f>
        <v>10</v>
      </c>
      <c r="W61">
        <f t="shared" si="37"/>
        <v>40</v>
      </c>
      <c r="X61">
        <f t="shared" si="37"/>
        <v>90</v>
      </c>
      <c r="Y61">
        <f t="shared" si="37"/>
        <v>160</v>
      </c>
    </row>
    <row r="62" spans="1:25" ht="12.75">
      <c r="A62" s="1" t="s">
        <v>85</v>
      </c>
      <c r="C62" s="1"/>
      <c r="D62" s="1"/>
      <c r="H62" s="1" t="s">
        <v>89</v>
      </c>
      <c r="N62">
        <v>10</v>
      </c>
      <c r="O62">
        <v>0</v>
      </c>
      <c r="P62">
        <v>20</v>
      </c>
      <c r="Q62" t="s">
        <v>13</v>
      </c>
      <c r="R62">
        <f t="shared" si="36"/>
        <v>110</v>
      </c>
      <c r="S62">
        <f t="shared" si="36"/>
        <v>60</v>
      </c>
      <c r="T62">
        <f t="shared" si="36"/>
        <v>30</v>
      </c>
      <c r="U62">
        <f aca="true" t="shared" si="38" ref="U62:U68">$N62*U$4^2+$O62*U$4+$P62</f>
        <v>20</v>
      </c>
      <c r="V62">
        <f t="shared" si="37"/>
        <v>30</v>
      </c>
      <c r="W62">
        <f t="shared" si="37"/>
        <v>60</v>
      </c>
      <c r="X62">
        <f t="shared" si="37"/>
        <v>110</v>
      </c>
      <c r="Y62">
        <f t="shared" si="37"/>
        <v>180</v>
      </c>
    </row>
    <row r="63" spans="1:25" ht="12.75">
      <c r="A63" s="1" t="s">
        <v>260</v>
      </c>
      <c r="C63" s="1"/>
      <c r="D63" s="1"/>
      <c r="E63" s="1"/>
      <c r="H63" s="1" t="s">
        <v>80</v>
      </c>
      <c r="N63">
        <v>10</v>
      </c>
      <c r="O63">
        <v>20</v>
      </c>
      <c r="P63">
        <v>20</v>
      </c>
      <c r="Q63" t="s">
        <v>14</v>
      </c>
      <c r="R63">
        <f t="shared" si="36"/>
        <v>50</v>
      </c>
      <c r="S63">
        <f t="shared" si="36"/>
        <v>20</v>
      </c>
      <c r="T63">
        <f t="shared" si="36"/>
        <v>10</v>
      </c>
      <c r="U63">
        <f t="shared" si="38"/>
        <v>20</v>
      </c>
      <c r="V63">
        <f t="shared" si="37"/>
        <v>50</v>
      </c>
      <c r="W63">
        <f t="shared" si="37"/>
        <v>100</v>
      </c>
      <c r="X63">
        <f t="shared" si="37"/>
        <v>170</v>
      </c>
      <c r="Y63">
        <f t="shared" si="37"/>
        <v>260</v>
      </c>
    </row>
    <row r="64" spans="14:25" ht="12.75">
      <c r="N64">
        <v>10</v>
      </c>
      <c r="O64">
        <v>-20</v>
      </c>
      <c r="P64">
        <v>20</v>
      </c>
      <c r="Q64" t="s">
        <v>15</v>
      </c>
      <c r="R64">
        <f t="shared" si="36"/>
        <v>170</v>
      </c>
      <c r="S64">
        <f t="shared" si="36"/>
        <v>100</v>
      </c>
      <c r="T64">
        <f t="shared" si="36"/>
        <v>50</v>
      </c>
      <c r="U64">
        <f t="shared" si="38"/>
        <v>20</v>
      </c>
      <c r="V64">
        <f t="shared" si="37"/>
        <v>10</v>
      </c>
      <c r="W64">
        <f t="shared" si="37"/>
        <v>20</v>
      </c>
      <c r="X64">
        <f t="shared" si="37"/>
        <v>50</v>
      </c>
      <c r="Y64">
        <f t="shared" si="37"/>
        <v>100</v>
      </c>
    </row>
    <row r="65" spans="14:25" ht="12.75">
      <c r="N65">
        <v>-10</v>
      </c>
      <c r="O65">
        <v>0</v>
      </c>
      <c r="P65">
        <v>0</v>
      </c>
      <c r="Q65" t="s">
        <v>16</v>
      </c>
      <c r="R65">
        <f t="shared" si="36"/>
        <v>-90</v>
      </c>
      <c r="S65">
        <f t="shared" si="36"/>
        <v>-40</v>
      </c>
      <c r="T65">
        <f t="shared" si="36"/>
        <v>-10</v>
      </c>
      <c r="U65">
        <f t="shared" si="38"/>
        <v>0</v>
      </c>
      <c r="V65">
        <f t="shared" si="37"/>
        <v>-10</v>
      </c>
      <c r="W65">
        <f t="shared" si="37"/>
        <v>-40</v>
      </c>
      <c r="X65">
        <f t="shared" si="37"/>
        <v>-90</v>
      </c>
      <c r="Y65">
        <f t="shared" si="37"/>
        <v>-160</v>
      </c>
    </row>
    <row r="66" spans="14:25" ht="12.75">
      <c r="N66">
        <v>-10</v>
      </c>
      <c r="O66">
        <v>0</v>
      </c>
      <c r="P66">
        <v>-20</v>
      </c>
      <c r="Q66" t="s">
        <v>17</v>
      </c>
      <c r="R66">
        <f t="shared" si="36"/>
        <v>-110</v>
      </c>
      <c r="S66">
        <f t="shared" si="36"/>
        <v>-60</v>
      </c>
      <c r="T66">
        <f t="shared" si="36"/>
        <v>-30</v>
      </c>
      <c r="U66">
        <f t="shared" si="38"/>
        <v>-20</v>
      </c>
      <c r="V66">
        <f t="shared" si="37"/>
        <v>-30</v>
      </c>
      <c r="W66">
        <f t="shared" si="37"/>
        <v>-60</v>
      </c>
      <c r="X66">
        <f t="shared" si="37"/>
        <v>-110</v>
      </c>
      <c r="Y66">
        <f t="shared" si="37"/>
        <v>-180</v>
      </c>
    </row>
    <row r="67" spans="14:25" ht="12.75">
      <c r="N67">
        <v>-10</v>
      </c>
      <c r="O67">
        <v>20</v>
      </c>
      <c r="P67">
        <v>-20</v>
      </c>
      <c r="Q67" t="s">
        <v>18</v>
      </c>
      <c r="R67">
        <f t="shared" si="36"/>
        <v>-170</v>
      </c>
      <c r="S67">
        <f t="shared" si="36"/>
        <v>-100</v>
      </c>
      <c r="T67">
        <f t="shared" si="36"/>
        <v>-50</v>
      </c>
      <c r="U67">
        <f t="shared" si="38"/>
        <v>-20</v>
      </c>
      <c r="V67">
        <f t="shared" si="37"/>
        <v>-10</v>
      </c>
      <c r="W67">
        <f t="shared" si="37"/>
        <v>-20</v>
      </c>
      <c r="X67">
        <f t="shared" si="37"/>
        <v>-50</v>
      </c>
      <c r="Y67">
        <f t="shared" si="37"/>
        <v>-100</v>
      </c>
    </row>
    <row r="68" spans="14:25" ht="12.75">
      <c r="N68">
        <v>-10</v>
      </c>
      <c r="O68">
        <v>-20</v>
      </c>
      <c r="P68">
        <v>-20</v>
      </c>
      <c r="Q68" t="s">
        <v>19</v>
      </c>
      <c r="R68">
        <f t="shared" si="36"/>
        <v>-50</v>
      </c>
      <c r="S68">
        <f t="shared" si="36"/>
        <v>-20</v>
      </c>
      <c r="T68">
        <f t="shared" si="36"/>
        <v>-10</v>
      </c>
      <c r="U68">
        <f t="shared" si="38"/>
        <v>-20</v>
      </c>
      <c r="V68">
        <f t="shared" si="37"/>
        <v>-50</v>
      </c>
      <c r="W68">
        <f t="shared" si="37"/>
        <v>-100</v>
      </c>
      <c r="X68">
        <f t="shared" si="37"/>
        <v>-170</v>
      </c>
      <c r="Y68">
        <f t="shared" si="37"/>
        <v>-260</v>
      </c>
    </row>
    <row r="70" ht="12.75">
      <c r="R70" t="s">
        <v>20</v>
      </c>
    </row>
    <row r="71" spans="18:25" ht="12.75">
      <c r="R71">
        <f>R60</f>
        <v>-3</v>
      </c>
      <c r="S71">
        <f aca="true" t="shared" si="39" ref="S71:Y71">S60</f>
        <v>-2</v>
      </c>
      <c r="T71">
        <f t="shared" si="39"/>
        <v>-1</v>
      </c>
      <c r="U71">
        <f t="shared" si="39"/>
        <v>0</v>
      </c>
      <c r="V71">
        <f t="shared" si="39"/>
        <v>1</v>
      </c>
      <c r="W71">
        <f t="shared" si="39"/>
        <v>2</v>
      </c>
      <c r="X71">
        <f t="shared" si="39"/>
        <v>3</v>
      </c>
      <c r="Y71">
        <f t="shared" si="39"/>
        <v>4</v>
      </c>
    </row>
    <row r="72" spans="17:25" ht="12.75">
      <c r="Q72" t="s">
        <v>12</v>
      </c>
      <c r="R72">
        <f aca="true" t="shared" si="40" ref="R72:T75">LOG10(R61)</f>
        <v>1.954242509439325</v>
      </c>
      <c r="S72">
        <f t="shared" si="40"/>
        <v>1.6020599913279623</v>
      </c>
      <c r="T72">
        <f t="shared" si="40"/>
        <v>1</v>
      </c>
      <c r="U72">
        <v>1E-07</v>
      </c>
      <c r="V72">
        <f aca="true" t="shared" si="41" ref="V72:Y75">LOG10(V61)</f>
        <v>1</v>
      </c>
      <c r="W72">
        <f t="shared" si="41"/>
        <v>1.6020599913279623</v>
      </c>
      <c r="X72">
        <f t="shared" si="41"/>
        <v>1.954242509439325</v>
      </c>
      <c r="Y72">
        <f t="shared" si="41"/>
        <v>2.2041199826559246</v>
      </c>
    </row>
    <row r="73" spans="17:25" ht="12.75">
      <c r="Q73" t="s">
        <v>13</v>
      </c>
      <c r="R73">
        <f t="shared" si="40"/>
        <v>2.041392685158225</v>
      </c>
      <c r="S73">
        <f t="shared" si="40"/>
        <v>1.7781512503836436</v>
      </c>
      <c r="T73">
        <f t="shared" si="40"/>
        <v>1.4771212547196624</v>
      </c>
      <c r="U73">
        <f>LOG10(U62)</f>
        <v>1.3010299956639813</v>
      </c>
      <c r="V73">
        <f t="shared" si="41"/>
        <v>1.4771212547196624</v>
      </c>
      <c r="W73">
        <f t="shared" si="41"/>
        <v>1.7781512503836436</v>
      </c>
      <c r="X73">
        <f t="shared" si="41"/>
        <v>2.041392685158225</v>
      </c>
      <c r="Y73">
        <f t="shared" si="41"/>
        <v>2.255272505103306</v>
      </c>
    </row>
    <row r="74" spans="17:25" ht="12.75">
      <c r="Q74" t="s">
        <v>14</v>
      </c>
      <c r="R74">
        <f t="shared" si="40"/>
        <v>1.6989700043360187</v>
      </c>
      <c r="S74">
        <f t="shared" si="40"/>
        <v>1.3010299956639813</v>
      </c>
      <c r="T74">
        <f t="shared" si="40"/>
        <v>1</v>
      </c>
      <c r="U74">
        <f>LOG10(U63)</f>
        <v>1.3010299956639813</v>
      </c>
      <c r="V74">
        <f t="shared" si="41"/>
        <v>1.6989700043360187</v>
      </c>
      <c r="W74">
        <f t="shared" si="41"/>
        <v>2</v>
      </c>
      <c r="X74">
        <f t="shared" si="41"/>
        <v>2.230448921378274</v>
      </c>
      <c r="Y74">
        <f t="shared" si="41"/>
        <v>2.4149733479708178</v>
      </c>
    </row>
    <row r="75" spans="17:25" ht="12.75">
      <c r="Q75" t="s">
        <v>15</v>
      </c>
      <c r="R75">
        <f t="shared" si="40"/>
        <v>2.230448921378274</v>
      </c>
      <c r="S75">
        <f t="shared" si="40"/>
        <v>2</v>
      </c>
      <c r="T75">
        <f t="shared" si="40"/>
        <v>1.6989700043360187</v>
      </c>
      <c r="U75">
        <f>LOG10(U64)</f>
        <v>1.3010299956639813</v>
      </c>
      <c r="V75">
        <f t="shared" si="41"/>
        <v>1</v>
      </c>
      <c r="W75">
        <f t="shared" si="41"/>
        <v>1.3010299956639813</v>
      </c>
      <c r="X75">
        <f t="shared" si="41"/>
        <v>1.6989700043360187</v>
      </c>
      <c r="Y75">
        <f t="shared" si="41"/>
        <v>2</v>
      </c>
    </row>
    <row r="76" ht="12.75">
      <c r="Q76" t="s">
        <v>16</v>
      </c>
    </row>
    <row r="77" ht="12.75">
      <c r="Q77" t="s">
        <v>17</v>
      </c>
    </row>
    <row r="78" ht="12.75">
      <c r="Q78" t="s">
        <v>18</v>
      </c>
    </row>
    <row r="79" ht="12.75">
      <c r="Q79" t="s">
        <v>19</v>
      </c>
    </row>
    <row r="80" ht="12.75">
      <c r="Q80">
        <v>1</v>
      </c>
    </row>
    <row r="81" spans="18:28" ht="12.75">
      <c r="R81">
        <v>0</v>
      </c>
      <c r="S81">
        <v>1</v>
      </c>
      <c r="T81">
        <v>2</v>
      </c>
      <c r="U81">
        <v>3</v>
      </c>
      <c r="V81">
        <v>4</v>
      </c>
      <c r="W81">
        <v>5</v>
      </c>
      <c r="X81">
        <v>6</v>
      </c>
      <c r="Y81">
        <v>7</v>
      </c>
      <c r="Z81">
        <v>8</v>
      </c>
      <c r="AA81">
        <v>9</v>
      </c>
      <c r="AB81">
        <v>10</v>
      </c>
    </row>
    <row r="82" spans="17:28" ht="12.75">
      <c r="Q82" s="5">
        <v>1.15</v>
      </c>
      <c r="R82">
        <f aca="true" t="shared" si="42" ref="R82:AB89">$Q82^R$81</f>
        <v>1</v>
      </c>
      <c r="S82">
        <f t="shared" si="42"/>
        <v>1.15</v>
      </c>
      <c r="T82">
        <f t="shared" si="42"/>
        <v>1.3224999999999998</v>
      </c>
      <c r="U82">
        <f t="shared" si="42"/>
        <v>1.5208749999999995</v>
      </c>
      <c r="V82">
        <f t="shared" si="42"/>
        <v>1.7490062499999994</v>
      </c>
      <c r="W82">
        <f t="shared" si="42"/>
        <v>2.0113571874999994</v>
      </c>
      <c r="X82">
        <f t="shared" si="42"/>
        <v>2.313060765624999</v>
      </c>
      <c r="Y82">
        <f t="shared" si="42"/>
        <v>2.6600198804687483</v>
      </c>
      <c r="Z82">
        <f t="shared" si="42"/>
        <v>3.0590228625390603</v>
      </c>
      <c r="AA82">
        <f t="shared" si="42"/>
        <v>3.517876291919919</v>
      </c>
      <c r="AB82">
        <f t="shared" si="42"/>
        <v>4.045557735707907</v>
      </c>
    </row>
    <row r="83" spans="17:28" ht="12.75">
      <c r="Q83" s="5">
        <v>1.1</v>
      </c>
      <c r="R83">
        <f t="shared" si="42"/>
        <v>1</v>
      </c>
      <c r="S83">
        <f t="shared" si="42"/>
        <v>1.1</v>
      </c>
      <c r="T83">
        <f t="shared" si="42"/>
        <v>1.2100000000000002</v>
      </c>
      <c r="U83">
        <f t="shared" si="42"/>
        <v>1.3310000000000004</v>
      </c>
      <c r="V83">
        <f t="shared" si="42"/>
        <v>1.4641000000000004</v>
      </c>
      <c r="W83">
        <f t="shared" si="42"/>
        <v>1.6105100000000006</v>
      </c>
      <c r="X83">
        <f t="shared" si="42"/>
        <v>1.7715610000000008</v>
      </c>
      <c r="Y83">
        <f t="shared" si="42"/>
        <v>1.9487171000000012</v>
      </c>
      <c r="Z83">
        <f t="shared" si="42"/>
        <v>2.143588810000001</v>
      </c>
      <c r="AA83">
        <f t="shared" si="42"/>
        <v>2.3579476910000015</v>
      </c>
      <c r="AB83">
        <f t="shared" si="42"/>
        <v>2.593742460100002</v>
      </c>
    </row>
    <row r="84" spans="17:28" ht="12.75">
      <c r="Q84" s="5">
        <v>1.05</v>
      </c>
      <c r="R84">
        <f t="shared" si="42"/>
        <v>1</v>
      </c>
      <c r="S84">
        <f t="shared" si="42"/>
        <v>1.05</v>
      </c>
      <c r="T84">
        <f t="shared" si="42"/>
        <v>1.1025</v>
      </c>
      <c r="U84">
        <f t="shared" si="42"/>
        <v>1.1576250000000001</v>
      </c>
      <c r="V84">
        <f t="shared" si="42"/>
        <v>1.21550625</v>
      </c>
      <c r="W84">
        <f t="shared" si="42"/>
        <v>1.2762815625000001</v>
      </c>
      <c r="X84">
        <f t="shared" si="42"/>
        <v>1.340095640625</v>
      </c>
      <c r="Y84">
        <f t="shared" si="42"/>
        <v>1.4071004226562502</v>
      </c>
      <c r="Z84">
        <f t="shared" si="42"/>
        <v>1.4774554437890626</v>
      </c>
      <c r="AA84">
        <f t="shared" si="42"/>
        <v>1.5513282159785158</v>
      </c>
      <c r="AB84">
        <f t="shared" si="42"/>
        <v>1.6288946267774416</v>
      </c>
    </row>
    <row r="85" spans="17:28" ht="12.75">
      <c r="Q85" s="5">
        <v>1</v>
      </c>
      <c r="R85">
        <f t="shared" si="42"/>
        <v>1</v>
      </c>
      <c r="S85">
        <f t="shared" si="42"/>
        <v>1</v>
      </c>
      <c r="T85">
        <f t="shared" si="42"/>
        <v>1</v>
      </c>
      <c r="U85">
        <f t="shared" si="42"/>
        <v>1</v>
      </c>
      <c r="V85">
        <f t="shared" si="42"/>
        <v>1</v>
      </c>
      <c r="W85">
        <f t="shared" si="42"/>
        <v>1</v>
      </c>
      <c r="X85">
        <f t="shared" si="42"/>
        <v>1</v>
      </c>
      <c r="Y85">
        <f t="shared" si="42"/>
        <v>1</v>
      </c>
      <c r="Z85">
        <f t="shared" si="42"/>
        <v>1</v>
      </c>
      <c r="AA85">
        <f t="shared" si="42"/>
        <v>1</v>
      </c>
      <c r="AB85">
        <f t="shared" si="42"/>
        <v>1</v>
      </c>
    </row>
    <row r="86" spans="17:28" ht="12.75">
      <c r="Q86" s="5">
        <v>0.95</v>
      </c>
      <c r="R86">
        <f t="shared" si="42"/>
        <v>1</v>
      </c>
      <c r="S86">
        <f t="shared" si="42"/>
        <v>0.95</v>
      </c>
      <c r="T86">
        <f t="shared" si="42"/>
        <v>0.9025</v>
      </c>
      <c r="U86">
        <f t="shared" si="42"/>
        <v>0.8573749999999999</v>
      </c>
      <c r="V86">
        <f t="shared" si="42"/>
        <v>0.81450625</v>
      </c>
      <c r="W86">
        <f t="shared" si="42"/>
        <v>0.7737809375</v>
      </c>
      <c r="X86">
        <f t="shared" si="42"/>
        <v>0.7350918906249999</v>
      </c>
      <c r="Y86">
        <f t="shared" si="42"/>
        <v>0.69833729609375</v>
      </c>
      <c r="Z86">
        <f t="shared" si="42"/>
        <v>0.6634204312890625</v>
      </c>
      <c r="AA86">
        <f t="shared" si="42"/>
        <v>0.6302494097246093</v>
      </c>
      <c r="AB86">
        <f t="shared" si="42"/>
        <v>0.5987369392383789</v>
      </c>
    </row>
    <row r="87" spans="17:28" ht="12.75">
      <c r="Q87" s="5">
        <v>0.9</v>
      </c>
      <c r="R87">
        <f t="shared" si="42"/>
        <v>1</v>
      </c>
      <c r="S87">
        <f t="shared" si="42"/>
        <v>0.9</v>
      </c>
      <c r="T87">
        <f t="shared" si="42"/>
        <v>0.81</v>
      </c>
      <c r="U87">
        <f t="shared" si="42"/>
        <v>0.7290000000000001</v>
      </c>
      <c r="V87">
        <f t="shared" si="42"/>
        <v>0.6561000000000001</v>
      </c>
      <c r="W87">
        <f t="shared" si="42"/>
        <v>0.5904900000000002</v>
      </c>
      <c r="X87">
        <f t="shared" si="42"/>
        <v>0.5314410000000002</v>
      </c>
      <c r="Y87">
        <f t="shared" si="42"/>
        <v>0.47829690000000014</v>
      </c>
      <c r="Z87">
        <f t="shared" si="42"/>
        <v>0.43046721000000016</v>
      </c>
      <c r="AA87">
        <f t="shared" si="42"/>
        <v>0.38742048900000015</v>
      </c>
      <c r="AB87">
        <f t="shared" si="42"/>
        <v>0.34867844010000015</v>
      </c>
    </row>
    <row r="88" spans="17:28" ht="12.75">
      <c r="Q88" s="5">
        <v>0.85</v>
      </c>
      <c r="R88">
        <f t="shared" si="42"/>
        <v>1</v>
      </c>
      <c r="S88">
        <f t="shared" si="42"/>
        <v>0.85</v>
      </c>
      <c r="T88">
        <f t="shared" si="42"/>
        <v>0.7224999999999999</v>
      </c>
      <c r="U88">
        <f t="shared" si="42"/>
        <v>0.6141249999999999</v>
      </c>
      <c r="V88">
        <f t="shared" si="42"/>
        <v>0.5220062499999999</v>
      </c>
      <c r="W88">
        <f t="shared" si="42"/>
        <v>0.4437053124999999</v>
      </c>
      <c r="X88">
        <f t="shared" si="42"/>
        <v>0.3771495156249999</v>
      </c>
      <c r="Y88">
        <f t="shared" si="42"/>
        <v>0.32057708828124987</v>
      </c>
      <c r="Z88">
        <f t="shared" si="42"/>
        <v>0.2724905250390624</v>
      </c>
      <c r="AA88">
        <f t="shared" si="42"/>
        <v>0.23161694628320303</v>
      </c>
      <c r="AB88">
        <f t="shared" si="42"/>
        <v>0.19687440434072256</v>
      </c>
    </row>
    <row r="89" spans="17:28" ht="12.75">
      <c r="Q89" s="5">
        <v>0.5</v>
      </c>
      <c r="R89">
        <f t="shared" si="42"/>
        <v>1</v>
      </c>
      <c r="S89">
        <f t="shared" si="42"/>
        <v>0.5</v>
      </c>
      <c r="T89">
        <f t="shared" si="42"/>
        <v>0.25</v>
      </c>
      <c r="U89">
        <f t="shared" si="42"/>
        <v>0.125</v>
      </c>
      <c r="V89">
        <f t="shared" si="42"/>
        <v>0.0625</v>
      </c>
      <c r="W89">
        <f t="shared" si="42"/>
        <v>0.03125</v>
      </c>
      <c r="X89">
        <f t="shared" si="42"/>
        <v>0.015625</v>
      </c>
      <c r="Y89">
        <f t="shared" si="42"/>
        <v>0.0078125</v>
      </c>
      <c r="Z89">
        <f t="shared" si="42"/>
        <v>0.00390625</v>
      </c>
      <c r="AA89">
        <f t="shared" si="42"/>
        <v>0.001953125</v>
      </c>
      <c r="AB89">
        <f t="shared" si="42"/>
        <v>0.0009765625</v>
      </c>
    </row>
    <row r="112" ht="12.75">
      <c r="J112" s="6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zoomScalePageLayoutView="0" workbookViewId="0" topLeftCell="A1">
      <selection activeCell="A1" sqref="A1:M67"/>
    </sheetView>
  </sheetViews>
  <sheetFormatPr defaultColWidth="9.140625" defaultRowHeight="12.75"/>
  <cols>
    <col min="3" max="3" width="4.140625" style="0" customWidth="1"/>
    <col min="6" max="6" width="8.57421875" style="0" customWidth="1"/>
    <col min="8" max="8" width="10.7109375" style="0" customWidth="1"/>
    <col min="13" max="13" width="9.57421875" style="0" customWidth="1"/>
  </cols>
  <sheetData>
    <row r="1" spans="1:14" ht="12.75">
      <c r="A1" s="1" t="s">
        <v>451</v>
      </c>
      <c r="G1" s="80"/>
      <c r="H1" s="1"/>
      <c r="N1" s="62"/>
    </row>
    <row r="2" spans="1:7" ht="25.5" customHeight="1">
      <c r="A2" t="s">
        <v>316</v>
      </c>
      <c r="D2" s="78" t="s">
        <v>392</v>
      </c>
      <c r="G2" t="s">
        <v>389</v>
      </c>
    </row>
    <row r="4" spans="1:7" ht="15">
      <c r="A4" t="s">
        <v>327</v>
      </c>
      <c r="D4" t="s">
        <v>329</v>
      </c>
      <c r="G4" s="7" t="s">
        <v>407</v>
      </c>
    </row>
    <row r="5" spans="1:7" ht="22.5" customHeight="1">
      <c r="A5" t="s">
        <v>284</v>
      </c>
      <c r="C5" t="s">
        <v>295</v>
      </c>
      <c r="D5" t="s">
        <v>394</v>
      </c>
      <c r="G5" t="s">
        <v>334</v>
      </c>
    </row>
    <row r="6" spans="1:7" ht="12.75">
      <c r="A6" t="s">
        <v>285</v>
      </c>
      <c r="C6" t="s">
        <v>296</v>
      </c>
      <c r="D6" t="s">
        <v>395</v>
      </c>
      <c r="G6" t="s">
        <v>421</v>
      </c>
    </row>
    <row r="7" spans="1:4" ht="12.75" customHeight="1">
      <c r="A7" t="s">
        <v>335</v>
      </c>
      <c r="C7" t="s">
        <v>323</v>
      </c>
      <c r="D7" t="s">
        <v>330</v>
      </c>
    </row>
    <row r="8" spans="1:4" ht="12.75">
      <c r="A8" t="s">
        <v>331</v>
      </c>
      <c r="C8" t="s">
        <v>324</v>
      </c>
      <c r="D8" s="80" t="s">
        <v>328</v>
      </c>
    </row>
    <row r="9" spans="1:4" ht="12.75" customHeight="1">
      <c r="A9" t="s">
        <v>286</v>
      </c>
      <c r="D9" t="s">
        <v>336</v>
      </c>
    </row>
    <row r="10" ht="12.75" customHeight="1">
      <c r="D10" t="s">
        <v>337</v>
      </c>
    </row>
    <row r="11" spans="4:7" ht="12.75" customHeight="1">
      <c r="D11" s="15" t="s">
        <v>413</v>
      </c>
      <c r="G11" t="s">
        <v>412</v>
      </c>
    </row>
    <row r="12" spans="1:4" ht="12.75">
      <c r="A12" t="s">
        <v>287</v>
      </c>
      <c r="D12" t="s">
        <v>332</v>
      </c>
    </row>
    <row r="13" spans="1:4" ht="12.75">
      <c r="A13" t="s">
        <v>416</v>
      </c>
      <c r="D13" t="s">
        <v>417</v>
      </c>
    </row>
    <row r="14" spans="1:4" ht="26.25" customHeight="1">
      <c r="A14" t="s">
        <v>340</v>
      </c>
      <c r="C14" t="s">
        <v>297</v>
      </c>
      <c r="D14" t="s">
        <v>290</v>
      </c>
    </row>
    <row r="15" spans="1:4" ht="12.75">
      <c r="A15" t="s">
        <v>289</v>
      </c>
      <c r="C15" t="s">
        <v>298</v>
      </c>
      <c r="D15" t="s">
        <v>301</v>
      </c>
    </row>
    <row r="16" spans="1:4" ht="12.75">
      <c r="A16" t="s">
        <v>291</v>
      </c>
      <c r="C16" t="s">
        <v>299</v>
      </c>
      <c r="D16" t="s">
        <v>294</v>
      </c>
    </row>
    <row r="17" spans="1:4" ht="12.75">
      <c r="A17" t="s">
        <v>292</v>
      </c>
      <c r="C17" t="s">
        <v>300</v>
      </c>
      <c r="D17" t="s">
        <v>293</v>
      </c>
    </row>
    <row r="18" spans="1:4" ht="12.75">
      <c r="A18" t="s">
        <v>325</v>
      </c>
      <c r="C18" t="s">
        <v>315</v>
      </c>
      <c r="D18" t="s">
        <v>326</v>
      </c>
    </row>
    <row r="19" ht="5.25" customHeight="1"/>
    <row r="20" ht="12.75" customHeight="1"/>
    <row r="21" spans="1:8" ht="19.5" customHeight="1">
      <c r="A21" s="92" t="s">
        <v>333</v>
      </c>
      <c r="B21" s="93"/>
      <c r="C21" s="93"/>
      <c r="D21" s="63" t="s">
        <v>404</v>
      </c>
      <c r="E21" s="16"/>
      <c r="F21" s="16"/>
      <c r="G21" s="64" t="s">
        <v>362</v>
      </c>
      <c r="H21" s="17"/>
    </row>
    <row r="22" spans="1:8" ht="18" customHeight="1">
      <c r="A22" s="30" t="s">
        <v>385</v>
      </c>
      <c r="B22" s="50"/>
      <c r="D22" s="82" t="s">
        <v>286</v>
      </c>
      <c r="E22" s="65"/>
      <c r="F22" s="75"/>
      <c r="G22" s="82" t="s">
        <v>384</v>
      </c>
      <c r="H22" s="75"/>
    </row>
    <row r="23" spans="1:9" ht="18" customHeight="1">
      <c r="A23" s="36" t="s">
        <v>338</v>
      </c>
      <c r="B23" s="34"/>
      <c r="C23" s="34" t="s">
        <v>295</v>
      </c>
      <c r="D23" s="36" t="s">
        <v>377</v>
      </c>
      <c r="E23" s="34"/>
      <c r="F23" s="37"/>
      <c r="G23" s="81" t="s">
        <v>349</v>
      </c>
      <c r="H23" s="37"/>
      <c r="I23" t="s">
        <v>445</v>
      </c>
    </row>
    <row r="24" spans="1:9" ht="18" customHeight="1">
      <c r="A24" s="46" t="s">
        <v>385</v>
      </c>
      <c r="B24" s="50"/>
      <c r="C24" s="50"/>
      <c r="D24" s="46"/>
      <c r="E24" s="50"/>
      <c r="F24" s="47"/>
      <c r="G24" s="46" t="s">
        <v>348</v>
      </c>
      <c r="H24" s="47"/>
      <c r="I24" t="s">
        <v>446</v>
      </c>
    </row>
    <row r="25" spans="1:8" ht="6" customHeight="1">
      <c r="A25" s="38"/>
      <c r="B25" s="39"/>
      <c r="C25" s="39"/>
      <c r="D25" s="38"/>
      <c r="E25" s="39"/>
      <c r="F25" s="40"/>
      <c r="G25" s="38"/>
      <c r="H25" s="40"/>
    </row>
    <row r="26" spans="1:8" ht="12.75">
      <c r="A26" s="36" t="s">
        <v>339</v>
      </c>
      <c r="B26" s="34"/>
      <c r="C26" s="34" t="s">
        <v>296</v>
      </c>
      <c r="D26" s="36" t="s">
        <v>377</v>
      </c>
      <c r="E26" s="34"/>
      <c r="F26" s="37"/>
      <c r="G26" s="36" t="s">
        <v>350</v>
      </c>
      <c r="H26" s="37"/>
    </row>
    <row r="27" spans="1:8" ht="5.25" customHeight="1">
      <c r="A27" s="38"/>
      <c r="B27" s="39"/>
      <c r="C27" s="39"/>
      <c r="D27" s="38"/>
      <c r="E27" s="39"/>
      <c r="F27" s="40"/>
      <c r="G27" s="38"/>
      <c r="H27" s="40"/>
    </row>
    <row r="28" spans="1:9" ht="18" customHeight="1">
      <c r="A28" s="36" t="s">
        <v>288</v>
      </c>
      <c r="B28" s="34"/>
      <c r="C28" s="36" t="s">
        <v>295</v>
      </c>
      <c r="D28" s="36" t="s">
        <v>440</v>
      </c>
      <c r="E28" s="34"/>
      <c r="F28" s="37"/>
      <c r="G28" s="36" t="s">
        <v>437</v>
      </c>
      <c r="H28" s="37"/>
      <c r="I28" t="s">
        <v>449</v>
      </c>
    </row>
    <row r="29" spans="1:9" ht="18" customHeight="1">
      <c r="A29" s="46"/>
      <c r="B29" s="50"/>
      <c r="C29" s="46"/>
      <c r="D29" s="46" t="s">
        <v>441</v>
      </c>
      <c r="E29" s="50"/>
      <c r="F29" s="47"/>
      <c r="G29" s="46"/>
      <c r="H29" s="47"/>
      <c r="I29" t="s">
        <v>447</v>
      </c>
    </row>
    <row r="30" spans="1:9" ht="18" customHeight="1">
      <c r="A30" s="46"/>
      <c r="B30" s="50"/>
      <c r="C30" s="46"/>
      <c r="D30" s="46" t="s">
        <v>428</v>
      </c>
      <c r="E30" s="50"/>
      <c r="F30" s="47"/>
      <c r="G30" s="46"/>
      <c r="H30" s="47"/>
      <c r="I30" t="s">
        <v>444</v>
      </c>
    </row>
    <row r="31" spans="1:9" ht="18" customHeight="1">
      <c r="A31" s="83" t="s">
        <v>317</v>
      </c>
      <c r="B31" s="50"/>
      <c r="C31" s="38"/>
      <c r="D31" s="38" t="s">
        <v>442</v>
      </c>
      <c r="E31" s="39"/>
      <c r="F31" s="40"/>
      <c r="G31" s="38"/>
      <c r="H31" s="40"/>
      <c r="I31" t="s">
        <v>450</v>
      </c>
    </row>
    <row r="32" spans="1:9" ht="18" customHeight="1">
      <c r="A32" s="46"/>
      <c r="B32" s="50"/>
      <c r="C32" s="36" t="s">
        <v>296</v>
      </c>
      <c r="D32" s="36"/>
      <c r="E32" s="34"/>
      <c r="F32" s="37"/>
      <c r="G32" s="36" t="s">
        <v>438</v>
      </c>
      <c r="H32" s="37"/>
      <c r="I32" t="s">
        <v>448</v>
      </c>
    </row>
    <row r="33" spans="1:8" ht="18" customHeight="1">
      <c r="A33" s="46"/>
      <c r="B33" s="50"/>
      <c r="C33" s="46"/>
      <c r="D33" s="46"/>
      <c r="E33" s="50"/>
      <c r="F33" s="47"/>
      <c r="G33" s="46" t="s">
        <v>443</v>
      </c>
      <c r="H33" s="47"/>
    </row>
    <row r="34" spans="1:8" ht="18" customHeight="1">
      <c r="A34" s="46"/>
      <c r="B34" s="50"/>
      <c r="C34" s="46"/>
      <c r="D34" s="46"/>
      <c r="E34" s="50"/>
      <c r="F34" s="47"/>
      <c r="G34" s="46" t="s">
        <v>351</v>
      </c>
      <c r="H34" s="47"/>
    </row>
    <row r="35" spans="1:8" ht="18" customHeight="1">
      <c r="A35" s="46" t="s">
        <v>379</v>
      </c>
      <c r="B35" s="50"/>
      <c r="C35" s="46"/>
      <c r="D35" s="46" t="s">
        <v>439</v>
      </c>
      <c r="E35" s="50"/>
      <c r="F35" s="47"/>
      <c r="G35" s="46" t="s">
        <v>352</v>
      </c>
      <c r="H35" s="47"/>
    </row>
    <row r="36" spans="1:8" ht="12.75">
      <c r="A36" s="38"/>
      <c r="B36" s="39"/>
      <c r="C36" s="38"/>
      <c r="D36" s="46"/>
      <c r="E36" s="50"/>
      <c r="F36" s="47"/>
      <c r="G36" s="46"/>
      <c r="H36" s="47"/>
    </row>
    <row r="37" spans="1:8" ht="15">
      <c r="A37" s="36" t="s">
        <v>289</v>
      </c>
      <c r="B37" s="34"/>
      <c r="C37" s="37" t="s">
        <v>298</v>
      </c>
      <c r="D37" s="36" t="s">
        <v>386</v>
      </c>
      <c r="E37" s="34"/>
      <c r="F37" s="36" t="s">
        <v>381</v>
      </c>
      <c r="G37" s="34"/>
      <c r="H37" s="37"/>
    </row>
    <row r="38" spans="1:8" ht="18" customHeight="1">
      <c r="A38" s="46" t="s">
        <v>353</v>
      </c>
      <c r="B38" s="50"/>
      <c r="C38" s="47" t="s">
        <v>299</v>
      </c>
      <c r="D38" s="83" t="s">
        <v>387</v>
      </c>
      <c r="E38" s="50"/>
      <c r="F38" s="46" t="s">
        <v>382</v>
      </c>
      <c r="G38" s="50"/>
      <c r="H38" s="47"/>
    </row>
    <row r="39" spans="1:8" ht="18" customHeight="1">
      <c r="A39" s="46" t="s">
        <v>292</v>
      </c>
      <c r="B39" s="50"/>
      <c r="C39" s="47" t="s">
        <v>300</v>
      </c>
      <c r="D39" s="84" t="s">
        <v>380</v>
      </c>
      <c r="E39" s="50"/>
      <c r="F39" s="46" t="s">
        <v>415</v>
      </c>
      <c r="G39" s="50"/>
      <c r="H39" s="47"/>
    </row>
    <row r="40" spans="1:8" ht="18" customHeight="1">
      <c r="A40" s="46" t="s">
        <v>411</v>
      </c>
      <c r="B40" s="50"/>
      <c r="C40" s="47" t="s">
        <v>315</v>
      </c>
      <c r="D40" s="46" t="s">
        <v>388</v>
      </c>
      <c r="E40" s="50"/>
      <c r="F40" s="46" t="s">
        <v>414</v>
      </c>
      <c r="G40" s="50"/>
      <c r="H40" s="47"/>
    </row>
    <row r="41" spans="1:8" ht="3.75" customHeight="1">
      <c r="A41" s="38"/>
      <c r="B41" s="39"/>
      <c r="C41" s="40"/>
      <c r="D41" s="87"/>
      <c r="E41" s="39"/>
      <c r="F41" s="38"/>
      <c r="G41" s="39"/>
      <c r="H41" s="40"/>
    </row>
    <row r="42" spans="1:8" ht="12.75" customHeight="1">
      <c r="A42" s="50"/>
      <c r="B42" s="50"/>
      <c r="C42" s="50"/>
      <c r="D42" s="91"/>
      <c r="E42" s="50"/>
      <c r="F42" s="50"/>
      <c r="G42" s="50"/>
      <c r="H42" s="50"/>
    </row>
    <row r="43" ht="16.5" customHeight="1">
      <c r="A43" t="s">
        <v>410</v>
      </c>
    </row>
    <row r="44" spans="1:3" ht="12.75">
      <c r="A44" t="s">
        <v>306</v>
      </c>
      <c r="C44" t="s">
        <v>304</v>
      </c>
    </row>
    <row r="45" spans="1:6" ht="12.75">
      <c r="A45" t="s">
        <v>305</v>
      </c>
      <c r="C45" s="79" t="s">
        <v>314</v>
      </c>
      <c r="D45" t="s">
        <v>303</v>
      </c>
      <c r="F45" t="s">
        <v>406</v>
      </c>
    </row>
    <row r="46" spans="1:3" ht="12.75">
      <c r="A46" t="s">
        <v>341</v>
      </c>
      <c r="C46" t="s">
        <v>304</v>
      </c>
    </row>
    <row r="47" spans="1:3" ht="12.75">
      <c r="A47" t="s">
        <v>307</v>
      </c>
      <c r="C47" t="s">
        <v>304</v>
      </c>
    </row>
    <row r="48" spans="1:4" ht="12.75">
      <c r="A48" t="s">
        <v>320</v>
      </c>
      <c r="C48" t="s">
        <v>302</v>
      </c>
      <c r="D48" t="s">
        <v>303</v>
      </c>
    </row>
    <row r="49" spans="1:4" ht="12.75">
      <c r="A49" t="s">
        <v>320</v>
      </c>
      <c r="C49" t="s">
        <v>321</v>
      </c>
      <c r="D49" t="s">
        <v>303</v>
      </c>
    </row>
    <row r="50" spans="1:4" ht="12.75">
      <c r="A50" t="s">
        <v>313</v>
      </c>
      <c r="C50" t="s">
        <v>314</v>
      </c>
      <c r="D50" t="s">
        <v>322</v>
      </c>
    </row>
    <row r="51" spans="1:6" ht="12.75">
      <c r="A51" t="s">
        <v>318</v>
      </c>
      <c r="C51" t="s">
        <v>3</v>
      </c>
      <c r="D51" t="s">
        <v>303</v>
      </c>
      <c r="F51" t="s">
        <v>344</v>
      </c>
    </row>
    <row r="52" spans="1:6" ht="12.75">
      <c r="A52" t="s">
        <v>319</v>
      </c>
      <c r="C52" t="s">
        <v>343</v>
      </c>
      <c r="D52" t="s">
        <v>303</v>
      </c>
      <c r="F52" t="s">
        <v>345</v>
      </c>
    </row>
    <row r="54" spans="1:5" ht="15">
      <c r="A54" s="7" t="s">
        <v>426</v>
      </c>
      <c r="C54" s="7" t="s">
        <v>317</v>
      </c>
      <c r="E54" t="s">
        <v>346</v>
      </c>
    </row>
    <row r="56" spans="1:7" ht="15" customHeight="1">
      <c r="A56" t="s">
        <v>311</v>
      </c>
      <c r="C56" t="s">
        <v>304</v>
      </c>
      <c r="D56" t="s">
        <v>310</v>
      </c>
      <c r="G56" t="s">
        <v>308</v>
      </c>
    </row>
    <row r="57" spans="1:7" ht="12.75">
      <c r="A57" t="s">
        <v>312</v>
      </c>
      <c r="C57" t="s">
        <v>304</v>
      </c>
      <c r="D57" t="s">
        <v>310</v>
      </c>
      <c r="G57" t="s">
        <v>309</v>
      </c>
    </row>
    <row r="58" ht="6" customHeight="1"/>
    <row r="59" ht="12.75">
      <c r="A59" t="s">
        <v>431</v>
      </c>
    </row>
    <row r="60" spans="1:3" ht="12.75">
      <c r="A60" s="7" t="s">
        <v>430</v>
      </c>
      <c r="B60" s="1"/>
      <c r="C60" s="1"/>
    </row>
    <row r="61" spans="1:14" ht="12.75">
      <c r="A61" s="7" t="s">
        <v>419</v>
      </c>
      <c r="N61" s="94"/>
    </row>
    <row r="62" spans="1:14" ht="12.75">
      <c r="A62" s="7" t="s">
        <v>420</v>
      </c>
      <c r="N62" s="94"/>
    </row>
    <row r="63" spans="1:14" ht="12.75">
      <c r="A63" s="7" t="s">
        <v>402</v>
      </c>
      <c r="N63" s="94"/>
    </row>
    <row r="64" ht="12.75">
      <c r="A64" s="7" t="s">
        <v>432</v>
      </c>
    </row>
    <row r="65" ht="6" customHeight="1"/>
    <row r="66" ht="12.75">
      <c r="A66" t="s">
        <v>418</v>
      </c>
    </row>
    <row r="67" spans="1:14" ht="12.75">
      <c r="A67" t="s">
        <v>429</v>
      </c>
      <c r="N67" s="62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zoomScalePageLayoutView="0" workbookViewId="0" topLeftCell="A1">
      <selection activeCell="A1" sqref="A1:M80"/>
    </sheetView>
  </sheetViews>
  <sheetFormatPr defaultColWidth="9.140625" defaultRowHeight="12.75"/>
  <cols>
    <col min="3" max="3" width="4.140625" style="0" customWidth="1"/>
    <col min="6" max="6" width="8.57421875" style="0" customWidth="1"/>
    <col min="8" max="8" width="10.7109375" style="0" customWidth="1"/>
    <col min="13" max="13" width="9.57421875" style="0" customWidth="1"/>
  </cols>
  <sheetData>
    <row r="1" spans="1:14" ht="12.75">
      <c r="A1" s="1" t="s">
        <v>405</v>
      </c>
      <c r="C1" s="1" t="s">
        <v>399</v>
      </c>
      <c r="G1" s="80" t="s">
        <v>400</v>
      </c>
      <c r="H1" s="1" t="s">
        <v>397</v>
      </c>
      <c r="K1" t="s">
        <v>401</v>
      </c>
      <c r="N1" s="62"/>
    </row>
    <row r="2" spans="1:10" ht="25.5" customHeight="1">
      <c r="A2" t="s">
        <v>316</v>
      </c>
      <c r="D2" s="78" t="s">
        <v>392</v>
      </c>
      <c r="G2" t="s">
        <v>389</v>
      </c>
      <c r="J2" t="s">
        <v>362</v>
      </c>
    </row>
    <row r="3" spans="4:10" ht="15">
      <c r="D3" t="s">
        <v>391</v>
      </c>
      <c r="G3" t="s">
        <v>390</v>
      </c>
      <c r="J3" t="s">
        <v>361</v>
      </c>
    </row>
    <row r="4" spans="1:7" ht="15">
      <c r="A4" t="s">
        <v>327</v>
      </c>
      <c r="D4" t="s">
        <v>329</v>
      </c>
      <c r="G4" s="7" t="s">
        <v>407</v>
      </c>
    </row>
    <row r="5" spans="1:7" ht="22.5" customHeight="1">
      <c r="A5" t="s">
        <v>284</v>
      </c>
      <c r="C5" t="s">
        <v>295</v>
      </c>
      <c r="D5" t="s">
        <v>394</v>
      </c>
      <c r="G5" t="s">
        <v>334</v>
      </c>
    </row>
    <row r="6" spans="1:7" ht="12.75">
      <c r="A6" t="s">
        <v>285</v>
      </c>
      <c r="C6" t="s">
        <v>296</v>
      </c>
      <c r="D6" t="s">
        <v>395</v>
      </c>
      <c r="G6" t="s">
        <v>421</v>
      </c>
    </row>
    <row r="7" spans="1:4" ht="12.75" customHeight="1">
      <c r="A7" t="s">
        <v>335</v>
      </c>
      <c r="C7" t="s">
        <v>323</v>
      </c>
      <c r="D7" t="s">
        <v>330</v>
      </c>
    </row>
    <row r="8" spans="1:4" ht="12.75">
      <c r="A8" t="s">
        <v>331</v>
      </c>
      <c r="C8" t="s">
        <v>324</v>
      </c>
      <c r="D8" s="80" t="s">
        <v>328</v>
      </c>
    </row>
    <row r="9" spans="1:4" ht="12.75" customHeight="1">
      <c r="A9" t="s">
        <v>286</v>
      </c>
      <c r="D9" t="s">
        <v>336</v>
      </c>
    </row>
    <row r="10" ht="12.75" customHeight="1">
      <c r="D10" t="s">
        <v>337</v>
      </c>
    </row>
    <row r="11" spans="4:7" ht="12.75" customHeight="1">
      <c r="D11" s="15" t="s">
        <v>413</v>
      </c>
      <c r="G11" t="s">
        <v>412</v>
      </c>
    </row>
    <row r="12" spans="1:4" ht="12.75">
      <c r="A12" t="s">
        <v>287</v>
      </c>
      <c r="D12" t="s">
        <v>332</v>
      </c>
    </row>
    <row r="13" spans="1:4" ht="12.75">
      <c r="A13" t="s">
        <v>416</v>
      </c>
      <c r="D13" t="s">
        <v>417</v>
      </c>
    </row>
    <row r="14" spans="1:4" ht="26.25" customHeight="1">
      <c r="A14" t="s">
        <v>340</v>
      </c>
      <c r="C14" t="s">
        <v>297</v>
      </c>
      <c r="D14" t="s">
        <v>290</v>
      </c>
    </row>
    <row r="15" spans="1:4" ht="12.75">
      <c r="A15" t="s">
        <v>289</v>
      </c>
      <c r="C15" t="s">
        <v>298</v>
      </c>
      <c r="D15" t="s">
        <v>301</v>
      </c>
    </row>
    <row r="16" spans="1:4" ht="12.75">
      <c r="A16" t="s">
        <v>291</v>
      </c>
      <c r="C16" t="s">
        <v>299</v>
      </c>
      <c r="D16" t="s">
        <v>294</v>
      </c>
    </row>
    <row r="17" spans="1:4" ht="12.75">
      <c r="A17" t="s">
        <v>292</v>
      </c>
      <c r="C17" t="s">
        <v>300</v>
      </c>
      <c r="D17" t="s">
        <v>293</v>
      </c>
    </row>
    <row r="18" spans="1:4" ht="12.75">
      <c r="A18" t="s">
        <v>325</v>
      </c>
      <c r="C18" t="s">
        <v>315</v>
      </c>
      <c r="D18" t="s">
        <v>326</v>
      </c>
    </row>
    <row r="19" ht="5.25" customHeight="1"/>
    <row r="20" ht="14.25" customHeight="1">
      <c r="A20" s="1" t="s">
        <v>453</v>
      </c>
    </row>
    <row r="21" ht="15">
      <c r="A21" t="s">
        <v>452</v>
      </c>
    </row>
    <row r="22" ht="12.75">
      <c r="A22" t="s">
        <v>398</v>
      </c>
    </row>
    <row r="23" ht="12.75" customHeight="1"/>
    <row r="24" spans="1:13" ht="19.5" customHeight="1">
      <c r="A24" s="92" t="s">
        <v>333</v>
      </c>
      <c r="B24" s="93"/>
      <c r="C24" s="93"/>
      <c r="D24" s="63" t="s">
        <v>403</v>
      </c>
      <c r="E24" s="16"/>
      <c r="F24" s="16"/>
      <c r="G24" s="64" t="s">
        <v>361</v>
      </c>
      <c r="H24" s="17"/>
      <c r="I24" s="63" t="s">
        <v>404</v>
      </c>
      <c r="J24" s="16"/>
      <c r="K24" s="16"/>
      <c r="L24" s="64" t="s">
        <v>362</v>
      </c>
      <c r="M24" s="17"/>
    </row>
    <row r="25" spans="1:13" ht="18" customHeight="1">
      <c r="A25" s="30" t="s">
        <v>385</v>
      </c>
      <c r="B25" s="50"/>
      <c r="D25" s="82" t="s">
        <v>286</v>
      </c>
      <c r="E25" s="65"/>
      <c r="F25" s="75"/>
      <c r="G25" t="s">
        <v>384</v>
      </c>
      <c r="I25" s="82" t="s">
        <v>286</v>
      </c>
      <c r="J25" s="65"/>
      <c r="K25" s="75"/>
      <c r="L25" s="82" t="s">
        <v>384</v>
      </c>
      <c r="M25" s="75"/>
    </row>
    <row r="26" spans="1:13" ht="18" customHeight="1">
      <c r="A26" s="36" t="s">
        <v>338</v>
      </c>
      <c r="B26" s="34"/>
      <c r="C26" s="37" t="s">
        <v>295</v>
      </c>
      <c r="D26" s="36" t="s">
        <v>393</v>
      </c>
      <c r="E26" s="34"/>
      <c r="F26" s="34"/>
      <c r="G26" s="81" t="s">
        <v>347</v>
      </c>
      <c r="H26" s="37"/>
      <c r="I26" s="36" t="s">
        <v>377</v>
      </c>
      <c r="J26" s="34"/>
      <c r="K26" s="37"/>
      <c r="L26" s="81" t="s">
        <v>349</v>
      </c>
      <c r="M26" s="37"/>
    </row>
    <row r="27" spans="1:13" ht="12.75">
      <c r="A27" s="46" t="s">
        <v>385</v>
      </c>
      <c r="B27" s="50"/>
      <c r="C27" s="47"/>
      <c r="D27" s="46" t="s">
        <v>348</v>
      </c>
      <c r="E27" s="50"/>
      <c r="F27" s="50"/>
      <c r="G27" s="46"/>
      <c r="H27" s="47"/>
      <c r="I27" s="46"/>
      <c r="J27" s="50"/>
      <c r="K27" s="47"/>
      <c r="L27" s="46" t="s">
        <v>348</v>
      </c>
      <c r="M27" s="47"/>
    </row>
    <row r="28" spans="1:13" ht="6" customHeight="1">
      <c r="A28" s="38"/>
      <c r="B28" s="39"/>
      <c r="C28" s="40"/>
      <c r="D28" s="38"/>
      <c r="E28" s="39"/>
      <c r="F28" s="39"/>
      <c r="G28" s="38"/>
      <c r="H28" s="40"/>
      <c r="I28" s="38"/>
      <c r="J28" s="39"/>
      <c r="K28" s="40"/>
      <c r="L28" s="38"/>
      <c r="M28" s="40"/>
    </row>
    <row r="29" spans="1:13" ht="12.75">
      <c r="A29" s="36" t="s">
        <v>339</v>
      </c>
      <c r="B29" s="34"/>
      <c r="C29" s="37" t="s">
        <v>296</v>
      </c>
      <c r="D29" s="36" t="s">
        <v>342</v>
      </c>
      <c r="E29" s="34"/>
      <c r="F29" s="34"/>
      <c r="G29" s="36" t="s">
        <v>350</v>
      </c>
      <c r="H29" s="37"/>
      <c r="I29" s="36" t="s">
        <v>377</v>
      </c>
      <c r="J29" s="34"/>
      <c r="K29" s="37"/>
      <c r="L29" s="36" t="s">
        <v>350</v>
      </c>
      <c r="M29" s="37"/>
    </row>
    <row r="30" spans="1:13" ht="5.25" customHeight="1">
      <c r="A30" s="38"/>
      <c r="B30" s="39"/>
      <c r="C30" s="40"/>
      <c r="D30" s="38"/>
      <c r="E30" s="39"/>
      <c r="F30" s="39"/>
      <c r="G30" s="38"/>
      <c r="H30" s="40"/>
      <c r="I30" s="38"/>
      <c r="J30" s="39"/>
      <c r="K30" s="40"/>
      <c r="L30" s="38"/>
      <c r="M30" s="40"/>
    </row>
    <row r="31" spans="1:13" ht="18" customHeight="1">
      <c r="A31" s="36" t="s">
        <v>288</v>
      </c>
      <c r="B31" s="34"/>
      <c r="C31" s="88" t="s">
        <v>295</v>
      </c>
      <c r="D31" s="36" t="s">
        <v>354</v>
      </c>
      <c r="E31" s="34"/>
      <c r="F31" s="37"/>
      <c r="G31" s="36" t="s">
        <v>360</v>
      </c>
      <c r="H31" s="37"/>
      <c r="I31" s="36" t="s">
        <v>378</v>
      </c>
      <c r="J31" s="34"/>
      <c r="K31" s="37"/>
      <c r="L31" s="36" t="s">
        <v>359</v>
      </c>
      <c r="M31" s="37"/>
    </row>
    <row r="32" spans="1:13" ht="18" customHeight="1">
      <c r="A32" s="46"/>
      <c r="B32" s="50"/>
      <c r="C32" s="89"/>
      <c r="D32" s="46" t="s">
        <v>422</v>
      </c>
      <c r="E32" s="50"/>
      <c r="F32" s="47"/>
      <c r="G32" s="46"/>
      <c r="H32" s="47"/>
      <c r="I32" s="46" t="s">
        <v>423</v>
      </c>
      <c r="J32" s="50"/>
      <c r="K32" s="47"/>
      <c r="L32" s="46"/>
      <c r="M32" s="47"/>
    </row>
    <row r="33" spans="1:13" ht="15">
      <c r="A33" s="46"/>
      <c r="B33" s="50"/>
      <c r="C33" s="89"/>
      <c r="D33" s="46" t="s">
        <v>427</v>
      </c>
      <c r="E33" s="50"/>
      <c r="F33" s="47"/>
      <c r="G33" s="46"/>
      <c r="H33" s="47"/>
      <c r="I33" s="46" t="s">
        <v>428</v>
      </c>
      <c r="J33" s="50"/>
      <c r="K33" s="47"/>
      <c r="L33" s="46"/>
      <c r="M33" s="47"/>
    </row>
    <row r="34" spans="1:13" ht="15">
      <c r="A34" s="83" t="s">
        <v>317</v>
      </c>
      <c r="B34" s="50"/>
      <c r="C34" s="90"/>
      <c r="D34" s="38" t="s">
        <v>424</v>
      </c>
      <c r="E34" s="39"/>
      <c r="F34" s="40"/>
      <c r="G34" s="38"/>
      <c r="H34" s="40"/>
      <c r="I34" s="38" t="s">
        <v>425</v>
      </c>
      <c r="J34" s="39"/>
      <c r="K34" s="40"/>
      <c r="L34" s="38"/>
      <c r="M34" s="40"/>
    </row>
    <row r="35" spans="1:13" ht="12.75">
      <c r="A35" s="46"/>
      <c r="B35" s="50"/>
      <c r="C35" s="88" t="s">
        <v>296</v>
      </c>
      <c r="D35" s="36"/>
      <c r="E35" s="34"/>
      <c r="F35" s="37"/>
      <c r="G35" s="36" t="s">
        <v>356</v>
      </c>
      <c r="H35" s="37"/>
      <c r="I35" s="36"/>
      <c r="J35" s="34"/>
      <c r="K35" s="37"/>
      <c r="L35" s="36" t="s">
        <v>357</v>
      </c>
      <c r="M35" s="37"/>
    </row>
    <row r="36" spans="1:13" ht="15">
      <c r="A36" s="46"/>
      <c r="B36" s="50"/>
      <c r="C36" s="89"/>
      <c r="D36" s="46"/>
      <c r="E36" s="50"/>
      <c r="F36" s="47"/>
      <c r="G36" s="46" t="s">
        <v>355</v>
      </c>
      <c r="H36" s="47"/>
      <c r="I36" s="46"/>
      <c r="J36" s="50"/>
      <c r="K36" s="47"/>
      <c r="L36" s="46" t="s">
        <v>358</v>
      </c>
      <c r="M36" s="47"/>
    </row>
    <row r="37" spans="1:13" ht="12.75">
      <c r="A37" s="46"/>
      <c r="B37" s="50"/>
      <c r="C37" s="89"/>
      <c r="E37" s="50"/>
      <c r="F37" s="50"/>
      <c r="G37" s="46" t="s">
        <v>363</v>
      </c>
      <c r="H37" s="47"/>
      <c r="I37" s="46"/>
      <c r="J37" s="50"/>
      <c r="K37" s="47"/>
      <c r="L37" s="46" t="s">
        <v>351</v>
      </c>
      <c r="M37" s="47"/>
    </row>
    <row r="38" spans="1:13" ht="12.75">
      <c r="A38" s="46" t="s">
        <v>379</v>
      </c>
      <c r="B38" s="50"/>
      <c r="C38" s="89"/>
      <c r="D38" t="s">
        <v>396</v>
      </c>
      <c r="E38" s="50"/>
      <c r="F38" s="50"/>
      <c r="G38" s="46" t="s">
        <v>364</v>
      </c>
      <c r="H38" s="47"/>
      <c r="I38" s="46" t="s">
        <v>377</v>
      </c>
      <c r="J38" s="50"/>
      <c r="K38" s="47"/>
      <c r="L38" s="46" t="s">
        <v>352</v>
      </c>
      <c r="M38" s="47"/>
    </row>
    <row r="39" spans="1:13" ht="12.75">
      <c r="A39" s="38"/>
      <c r="B39" s="39"/>
      <c r="C39" s="90"/>
      <c r="D39" s="38"/>
      <c r="E39" s="39"/>
      <c r="F39" s="40"/>
      <c r="G39" s="38"/>
      <c r="H39" s="40"/>
      <c r="I39" s="46"/>
      <c r="J39" s="50"/>
      <c r="K39" s="47"/>
      <c r="L39" s="46"/>
      <c r="M39" s="47"/>
    </row>
    <row r="40" spans="1:13" ht="15">
      <c r="A40" s="36" t="s">
        <v>289</v>
      </c>
      <c r="B40" s="34"/>
      <c r="C40" s="37" t="s">
        <v>298</v>
      </c>
      <c r="D40" s="36"/>
      <c r="E40" s="34"/>
      <c r="F40" s="37"/>
      <c r="G40" s="36"/>
      <c r="H40" s="34"/>
      <c r="I40" s="36" t="s">
        <v>386</v>
      </c>
      <c r="J40" s="34"/>
      <c r="K40" s="36" t="s">
        <v>381</v>
      </c>
      <c r="L40" s="34"/>
      <c r="M40" s="37"/>
    </row>
    <row r="41" spans="1:13" ht="18" customHeight="1">
      <c r="A41" s="46" t="s">
        <v>353</v>
      </c>
      <c r="B41" s="50"/>
      <c r="C41" s="47" t="s">
        <v>299</v>
      </c>
      <c r="D41" s="46"/>
      <c r="E41" s="50"/>
      <c r="F41" s="47"/>
      <c r="G41" s="46"/>
      <c r="H41" s="50"/>
      <c r="I41" s="83" t="s">
        <v>387</v>
      </c>
      <c r="J41" s="50"/>
      <c r="K41" s="46" t="s">
        <v>382</v>
      </c>
      <c r="L41" s="50"/>
      <c r="M41" s="47"/>
    </row>
    <row r="42" spans="1:13" ht="18" customHeight="1">
      <c r="A42" s="46" t="s">
        <v>292</v>
      </c>
      <c r="B42" s="50"/>
      <c r="C42" s="47" t="s">
        <v>300</v>
      </c>
      <c r="D42" s="46"/>
      <c r="E42" s="50"/>
      <c r="F42" s="47"/>
      <c r="G42" s="46"/>
      <c r="H42" s="50"/>
      <c r="I42" s="84" t="s">
        <v>380</v>
      </c>
      <c r="J42" s="50"/>
      <c r="K42" s="46" t="s">
        <v>415</v>
      </c>
      <c r="L42" s="50"/>
      <c r="M42" s="47"/>
    </row>
    <row r="43" spans="1:13" ht="18" customHeight="1">
      <c r="A43" s="46" t="s">
        <v>411</v>
      </c>
      <c r="B43" s="50"/>
      <c r="C43" s="47" t="s">
        <v>315</v>
      </c>
      <c r="D43" s="46"/>
      <c r="E43" s="50"/>
      <c r="F43" s="47"/>
      <c r="G43" s="46"/>
      <c r="H43" s="50"/>
      <c r="I43" s="46" t="s">
        <v>388</v>
      </c>
      <c r="J43" s="50"/>
      <c r="K43" s="46" t="s">
        <v>414</v>
      </c>
      <c r="L43" s="50"/>
      <c r="M43" s="47"/>
    </row>
    <row r="44" spans="1:13" ht="15" hidden="1">
      <c r="A44" s="46" t="s">
        <v>365</v>
      </c>
      <c r="B44" s="50"/>
      <c r="C44" s="47"/>
      <c r="D44" s="46"/>
      <c r="E44" s="50"/>
      <c r="F44" s="47"/>
      <c r="G44" s="85" t="s">
        <v>375</v>
      </c>
      <c r="H44" s="50"/>
      <c r="I44" s="85" t="s">
        <v>366</v>
      </c>
      <c r="J44" s="50"/>
      <c r="K44" s="46"/>
      <c r="L44" s="50"/>
      <c r="M44" s="47"/>
    </row>
    <row r="45" spans="1:13" ht="15" hidden="1">
      <c r="A45" s="46" t="s">
        <v>369</v>
      </c>
      <c r="B45" s="50"/>
      <c r="C45" s="47"/>
      <c r="D45" s="46"/>
      <c r="E45" s="50"/>
      <c r="F45" s="47"/>
      <c r="G45" s="46" t="s">
        <v>376</v>
      </c>
      <c r="H45" s="50"/>
      <c r="I45" s="46" t="s">
        <v>367</v>
      </c>
      <c r="J45" s="50"/>
      <c r="K45" s="46"/>
      <c r="L45" s="50"/>
      <c r="M45" s="47"/>
    </row>
    <row r="46" spans="1:13" ht="12.75" hidden="1">
      <c r="A46" s="46"/>
      <c r="B46" s="50"/>
      <c r="C46" s="47"/>
      <c r="D46" s="46"/>
      <c r="E46" s="50"/>
      <c r="F46" s="47"/>
      <c r="G46" s="46"/>
      <c r="H46" s="50"/>
      <c r="I46" s="46" t="s">
        <v>368</v>
      </c>
      <c r="J46" s="50"/>
      <c r="K46" s="46"/>
      <c r="L46" s="50"/>
      <c r="M46" s="47"/>
    </row>
    <row r="47" spans="1:13" ht="12.75" hidden="1">
      <c r="A47" s="46" t="s">
        <v>370</v>
      </c>
      <c r="B47" s="50"/>
      <c r="C47" s="47" t="s">
        <v>304</v>
      </c>
      <c r="D47" s="46"/>
      <c r="E47" s="50"/>
      <c r="F47" s="47"/>
      <c r="G47" s="46"/>
      <c r="H47" s="50"/>
      <c r="I47" s="86" t="s">
        <v>371</v>
      </c>
      <c r="J47" s="50"/>
      <c r="K47" s="46"/>
      <c r="L47" s="50"/>
      <c r="M47" s="47"/>
    </row>
    <row r="48" spans="1:13" ht="15" hidden="1">
      <c r="A48" s="46"/>
      <c r="B48" s="50"/>
      <c r="C48" s="47"/>
      <c r="D48" s="46"/>
      <c r="E48" s="50"/>
      <c r="F48" s="47"/>
      <c r="G48" s="46"/>
      <c r="H48" s="50"/>
      <c r="I48" s="85" t="s">
        <v>373</v>
      </c>
      <c r="J48" s="50"/>
      <c r="K48" s="46"/>
      <c r="L48" s="50"/>
      <c r="M48" s="47"/>
    </row>
    <row r="49" spans="1:13" ht="15" hidden="1">
      <c r="A49" s="46"/>
      <c r="B49" s="50"/>
      <c r="C49" s="47"/>
      <c r="D49" s="46"/>
      <c r="E49" s="50"/>
      <c r="F49" s="47"/>
      <c r="G49" s="46"/>
      <c r="H49" s="50"/>
      <c r="I49" s="85" t="s">
        <v>372</v>
      </c>
      <c r="J49" s="50"/>
      <c r="K49" s="46"/>
      <c r="L49" s="50"/>
      <c r="M49" s="47"/>
    </row>
    <row r="50" spans="1:13" ht="15" hidden="1">
      <c r="A50" s="46"/>
      <c r="B50" s="50"/>
      <c r="C50" s="47"/>
      <c r="D50" s="46"/>
      <c r="E50" s="50"/>
      <c r="F50" s="47"/>
      <c r="G50" s="46"/>
      <c r="H50" s="50"/>
      <c r="I50" s="85" t="s">
        <v>374</v>
      </c>
      <c r="J50" s="50"/>
      <c r="K50" s="46"/>
      <c r="L50" s="50"/>
      <c r="M50" s="47"/>
    </row>
    <row r="51" spans="1:13" ht="3.75" customHeight="1">
      <c r="A51" s="38"/>
      <c r="B51" s="39"/>
      <c r="C51" s="40"/>
      <c r="D51" s="38"/>
      <c r="E51" s="39"/>
      <c r="F51" s="40"/>
      <c r="G51" s="38"/>
      <c r="H51" s="39"/>
      <c r="I51" s="87"/>
      <c r="J51" s="39"/>
      <c r="K51" s="38"/>
      <c r="L51" s="39"/>
      <c r="M51" s="40"/>
    </row>
    <row r="52" spans="2:14" ht="15" customHeight="1">
      <c r="B52" s="50"/>
      <c r="C52" s="50"/>
      <c r="D52" s="36" t="s">
        <v>408</v>
      </c>
      <c r="E52" s="34"/>
      <c r="F52" s="34"/>
      <c r="G52" s="34"/>
      <c r="H52" s="37"/>
      <c r="I52" s="91"/>
      <c r="J52" s="50"/>
      <c r="K52" s="50"/>
      <c r="L52" s="50"/>
      <c r="M52" s="50"/>
      <c r="N52" t="s">
        <v>383</v>
      </c>
    </row>
    <row r="53" spans="2:13" ht="12.75" customHeight="1">
      <c r="B53" s="50"/>
      <c r="C53" s="50"/>
      <c r="D53" s="38" t="s">
        <v>409</v>
      </c>
      <c r="E53" s="39"/>
      <c r="F53" s="39"/>
      <c r="G53" s="39"/>
      <c r="H53" s="40"/>
      <c r="I53" s="91"/>
      <c r="J53" s="50"/>
      <c r="K53" s="50"/>
      <c r="L53" s="50"/>
      <c r="M53" s="50"/>
    </row>
    <row r="54" spans="2:13" ht="4.5" customHeight="1">
      <c r="B54" s="50"/>
      <c r="C54" s="50"/>
      <c r="D54" s="50"/>
      <c r="E54" s="50"/>
      <c r="F54" s="50"/>
      <c r="G54" s="50"/>
      <c r="H54" s="50"/>
      <c r="I54" s="91"/>
      <c r="J54" s="50"/>
      <c r="K54" s="50"/>
      <c r="L54" s="50"/>
      <c r="M54" s="50"/>
    </row>
    <row r="55" ht="16.5" customHeight="1">
      <c r="A55" t="s">
        <v>410</v>
      </c>
    </row>
    <row r="56" spans="1:3" ht="12.75">
      <c r="A56" t="s">
        <v>306</v>
      </c>
      <c r="C56" t="s">
        <v>304</v>
      </c>
    </row>
    <row r="57" spans="1:6" ht="12.75">
      <c r="A57" t="s">
        <v>305</v>
      </c>
      <c r="C57" s="79" t="s">
        <v>314</v>
      </c>
      <c r="D57" t="s">
        <v>303</v>
      </c>
      <c r="F57" t="s">
        <v>406</v>
      </c>
    </row>
    <row r="58" spans="1:3" ht="12.75">
      <c r="A58" t="s">
        <v>341</v>
      </c>
      <c r="C58" t="s">
        <v>304</v>
      </c>
    </row>
    <row r="59" spans="1:3" ht="12.75">
      <c r="A59" t="s">
        <v>307</v>
      </c>
      <c r="C59" t="s">
        <v>304</v>
      </c>
    </row>
    <row r="60" spans="1:4" ht="12.75">
      <c r="A60" t="s">
        <v>320</v>
      </c>
      <c r="C60" t="s">
        <v>302</v>
      </c>
      <c r="D60" t="s">
        <v>303</v>
      </c>
    </row>
    <row r="61" spans="1:4" ht="12.75">
      <c r="A61" t="s">
        <v>320</v>
      </c>
      <c r="C61" t="s">
        <v>321</v>
      </c>
      <c r="D61" t="s">
        <v>303</v>
      </c>
    </row>
    <row r="62" spans="1:4" ht="12.75">
      <c r="A62" t="s">
        <v>313</v>
      </c>
      <c r="C62" t="s">
        <v>314</v>
      </c>
      <c r="D62" t="s">
        <v>322</v>
      </c>
    </row>
    <row r="63" spans="1:6" ht="12.75">
      <c r="A63" t="s">
        <v>318</v>
      </c>
      <c r="C63" t="s">
        <v>3</v>
      </c>
      <c r="D63" t="s">
        <v>303</v>
      </c>
      <c r="F63" t="s">
        <v>344</v>
      </c>
    </row>
    <row r="64" spans="1:6" ht="12.75">
      <c r="A64" t="s">
        <v>319</v>
      </c>
      <c r="C64" t="s">
        <v>343</v>
      </c>
      <c r="D64" t="s">
        <v>303</v>
      </c>
      <c r="F64" t="s">
        <v>345</v>
      </c>
    </row>
    <row r="66" spans="1:5" ht="15">
      <c r="A66" s="7" t="s">
        <v>426</v>
      </c>
      <c r="C66" s="7" t="s">
        <v>317</v>
      </c>
      <c r="E66" t="s">
        <v>346</v>
      </c>
    </row>
    <row r="68" spans="1:7" ht="15" customHeight="1">
      <c r="A68" t="s">
        <v>311</v>
      </c>
      <c r="C68" t="s">
        <v>304</v>
      </c>
      <c r="D68" t="s">
        <v>310</v>
      </c>
      <c r="G68" t="s">
        <v>308</v>
      </c>
    </row>
    <row r="69" spans="1:7" ht="12.75">
      <c r="A69" t="s">
        <v>312</v>
      </c>
      <c r="C69" t="s">
        <v>304</v>
      </c>
      <c r="D69" t="s">
        <v>310</v>
      </c>
      <c r="G69" t="s">
        <v>309</v>
      </c>
    </row>
    <row r="70" ht="6" customHeight="1"/>
    <row r="71" ht="12.75">
      <c r="A71" t="s">
        <v>431</v>
      </c>
    </row>
    <row r="72" spans="1:3" ht="12.75">
      <c r="A72" s="7" t="s">
        <v>430</v>
      </c>
      <c r="B72" s="1"/>
      <c r="C72" s="1"/>
    </row>
    <row r="73" spans="1:14" ht="12.75">
      <c r="A73" s="7" t="s">
        <v>419</v>
      </c>
      <c r="N73" s="94"/>
    </row>
    <row r="74" spans="1:14" ht="12.75">
      <c r="A74" s="7" t="s">
        <v>420</v>
      </c>
      <c r="N74" s="94"/>
    </row>
    <row r="75" spans="1:14" ht="12.75">
      <c r="A75" s="7" t="s">
        <v>402</v>
      </c>
      <c r="N75" s="94"/>
    </row>
    <row r="76" spans="1:14" ht="26.25" customHeight="1">
      <c r="A76" s="95" t="s">
        <v>433</v>
      </c>
      <c r="B76" s="93"/>
      <c r="C76" s="93"/>
      <c r="D76" s="95" t="s">
        <v>434</v>
      </c>
      <c r="F76" s="93"/>
      <c r="G76" s="93" t="s">
        <v>435</v>
      </c>
      <c r="H76" s="93"/>
      <c r="I76" s="93" t="s">
        <v>436</v>
      </c>
      <c r="J76" s="93"/>
      <c r="K76" s="93"/>
      <c r="N76" s="94"/>
    </row>
    <row r="77" ht="12.75">
      <c r="A77" s="7" t="s">
        <v>432</v>
      </c>
    </row>
    <row r="78" ht="6" customHeight="1"/>
    <row r="79" ht="12.75">
      <c r="A79" t="s">
        <v>418</v>
      </c>
    </row>
    <row r="80" spans="1:14" ht="12.75">
      <c r="A80" t="s">
        <v>429</v>
      </c>
      <c r="N80" s="62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der meer</dc:creator>
  <cp:keywords/>
  <dc:description/>
  <cp:lastModifiedBy>Admin</cp:lastModifiedBy>
  <cp:lastPrinted>2008-11-17T15:52:09Z</cp:lastPrinted>
  <dcterms:created xsi:type="dcterms:W3CDTF">2008-10-13T18:34:20Z</dcterms:created>
  <dcterms:modified xsi:type="dcterms:W3CDTF">2012-06-11T19:00:55Z</dcterms:modified>
  <cp:category/>
  <cp:version/>
  <cp:contentType/>
  <cp:contentStatus/>
</cp:coreProperties>
</file>